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"/>
    </mc:Choice>
  </mc:AlternateContent>
  <xr:revisionPtr revIDLastSave="0" documentId="13_ncr:1_{1C628B5D-CED1-40B4-8B3E-64F61F29300B}" xr6:coauthVersionLast="45" xr6:coauthVersionMax="45" xr10:uidLastSave="{00000000-0000-0000-0000-000000000000}"/>
  <bookViews>
    <workbookView xWindow="-120" yWindow="-120" windowWidth="29040" windowHeight="15840" activeTab="1" xr2:uid="{C7B63BE9-90EE-442D-8945-1AAF13305873}"/>
  </bookViews>
  <sheets>
    <sheet name="CommanderList" sheetId="1" r:id="rId1"/>
    <sheet name="Buylist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15" i="2" l="1"/>
  <c r="X14" i="2"/>
  <c r="X11" i="2"/>
  <c r="X13" i="2"/>
  <c r="X12" i="2"/>
  <c r="F66" i="2"/>
  <c r="X5" i="2" s="1"/>
  <c r="U6" i="2"/>
  <c r="U7" i="2"/>
  <c r="U8" i="2"/>
  <c r="U9" i="2"/>
  <c r="U10" i="2"/>
  <c r="U11" i="2"/>
  <c r="U12" i="2"/>
  <c r="U13" i="2"/>
  <c r="U5" i="2"/>
  <c r="P6" i="2"/>
  <c r="P7" i="2"/>
  <c r="P8" i="2"/>
  <c r="P9" i="2"/>
  <c r="P5" i="2"/>
  <c r="K6" i="2"/>
  <c r="K7" i="2"/>
  <c r="K8" i="2"/>
  <c r="K9" i="2"/>
  <c r="K10" i="2"/>
  <c r="K11" i="2"/>
  <c r="K5" i="2"/>
  <c r="U14" i="2" l="1"/>
  <c r="X8" i="2" s="1"/>
  <c r="P10" i="2"/>
  <c r="X7" i="2" s="1"/>
  <c r="K12" i="2"/>
  <c r="X6" i="2" s="1"/>
  <c r="X9" i="2" l="1"/>
</calcChain>
</file>

<file path=xl/sharedStrings.xml><?xml version="1.0" encoding="utf-8"?>
<sst xmlns="http://schemas.openxmlformats.org/spreadsheetml/2006/main" count="287" uniqueCount="211">
  <si>
    <t>Hullbreacher</t>
  </si>
  <si>
    <t>Ponder</t>
  </si>
  <si>
    <t>Preordain</t>
  </si>
  <si>
    <t>Windfall</t>
  </si>
  <si>
    <t>Brainstorm</t>
  </si>
  <si>
    <t>Counterspell</t>
  </si>
  <si>
    <t>Delay</t>
  </si>
  <si>
    <t>Impulse</t>
  </si>
  <si>
    <t>Miscast</t>
  </si>
  <si>
    <t>Negate</t>
  </si>
  <si>
    <t>Silence</t>
  </si>
  <si>
    <t>Humility</t>
  </si>
  <si>
    <t>Stasis</t>
  </si>
  <si>
    <t>Tundra</t>
  </si>
  <si>
    <t>Grand Arbiter Augustin IV</t>
  </si>
  <si>
    <t>Narset, Parter of Veils</t>
  </si>
  <si>
    <t>Teferi, Hero of Dominaria</t>
  </si>
  <si>
    <t>Teferi, Master of Time</t>
  </si>
  <si>
    <t>Commander</t>
  </si>
  <si>
    <t>Plansewalkers</t>
  </si>
  <si>
    <t>Jace, the Mind Sculptor</t>
  </si>
  <si>
    <t>Creatures</t>
  </si>
  <si>
    <t>Aven Mindcensor</t>
  </si>
  <si>
    <t>Consecrated Sphinx</t>
  </si>
  <si>
    <t>Drannith Magistrate</t>
  </si>
  <si>
    <t>Mangara, the Diplomat</t>
  </si>
  <si>
    <t>Phyrexian Metamorph</t>
  </si>
  <si>
    <t>Approach of the Second Sun</t>
  </si>
  <si>
    <t>Emeria's Call</t>
  </si>
  <si>
    <t>Idyllic Tutor</t>
  </si>
  <si>
    <t>Sea Gate Restoration</t>
  </si>
  <si>
    <t>Sorceries</t>
  </si>
  <si>
    <t>Instants</t>
  </si>
  <si>
    <t>Cyclonic Rift</t>
  </si>
  <si>
    <t>Dovin's Veto</t>
  </si>
  <si>
    <t>Enlightened Tutor</t>
  </si>
  <si>
    <t>Fierce Guardianship</t>
  </si>
  <si>
    <t>Force of Negation</t>
  </si>
  <si>
    <t>Force of Will</t>
  </si>
  <si>
    <t>Mana Drain</t>
  </si>
  <si>
    <t>Mana Leak</t>
  </si>
  <si>
    <t>Mental Misstep</t>
  </si>
  <si>
    <t>Muddle the Mixture</t>
  </si>
  <si>
    <t>Mystical Tutor</t>
  </si>
  <si>
    <t>Narset's Reversal</t>
  </si>
  <si>
    <t>Sphinx's Revelation</t>
  </si>
  <si>
    <t>Swan Song</t>
  </si>
  <si>
    <t>Swords to Plowshares</t>
  </si>
  <si>
    <t>Artifacts</t>
  </si>
  <si>
    <t>Arcane Signet</t>
  </si>
  <si>
    <t>Azorius Signet</t>
  </si>
  <si>
    <t>Chrome Mox</t>
  </si>
  <si>
    <t>Coldsteel Heart</t>
  </si>
  <si>
    <t>Cursed Totem</t>
  </si>
  <si>
    <t>Damping Sphere</t>
  </si>
  <si>
    <t>Fellwar Stone</t>
  </si>
  <si>
    <t>Helm of Obedience</t>
  </si>
  <si>
    <t>Jeweled Lotus</t>
  </si>
  <si>
    <t>Lotus Pearl</t>
  </si>
  <si>
    <t>Mana Crypt</t>
  </si>
  <si>
    <t>Mana Vault</t>
  </si>
  <si>
    <t>Sensei's Divining Top</t>
  </si>
  <si>
    <t>Sol Ring</t>
  </si>
  <si>
    <t>Sphere of the Suns</t>
  </si>
  <si>
    <t>Talisman of Progress</t>
  </si>
  <si>
    <t>Enchantments</t>
  </si>
  <si>
    <t>Back to Basics</t>
  </si>
  <si>
    <t>Copy Artifact</t>
  </si>
  <si>
    <t>Mytic Remora</t>
  </si>
  <si>
    <t>Rest in Peace</t>
  </si>
  <si>
    <t>Rhystic Study</t>
  </si>
  <si>
    <t>Smothering Tithe</t>
  </si>
  <si>
    <t>Steal Enchantment</t>
  </si>
  <si>
    <t>Verity Circle</t>
  </si>
  <si>
    <t>Lands</t>
  </si>
  <si>
    <t>Ancient Tomb</t>
  </si>
  <si>
    <t>Arid Mesa</t>
  </si>
  <si>
    <t>Cephalid Coliseum</t>
  </si>
  <si>
    <t>City of Traitors</t>
  </si>
  <si>
    <t>Command Tower</t>
  </si>
  <si>
    <t>Flooded Strand</t>
  </si>
  <si>
    <t>Gemstone Cavern</t>
  </si>
  <si>
    <t>Hallowed Fountain</t>
  </si>
  <si>
    <t>Island (7)</t>
  </si>
  <si>
    <t>Marsh Flats</t>
  </si>
  <si>
    <t>Misty Rainforest</t>
  </si>
  <si>
    <t>Plains (4)</t>
  </si>
  <si>
    <t>Polluted Delta</t>
  </si>
  <si>
    <t>Prismatic Vista</t>
  </si>
  <si>
    <t>Scalding Tarn</t>
  </si>
  <si>
    <t>War Room</t>
  </si>
  <si>
    <t>Windswept Heath</t>
  </si>
  <si>
    <t>Armageddon</t>
  </si>
  <si>
    <t>Reshape</t>
  </si>
  <si>
    <t>Vendilion Clique</t>
  </si>
  <si>
    <t>Commit // Memory</t>
  </si>
  <si>
    <t>1 Teferi, Master of Time</t>
  </si>
  <si>
    <t>1 Aven Mindcensor</t>
  </si>
  <si>
    <t>1 Consecrated Sphinx</t>
  </si>
  <si>
    <t>1 Drannith Magistrate</t>
  </si>
  <si>
    <t>1 Hullbreacher</t>
  </si>
  <si>
    <t>1 Mangara, the Diplomat</t>
  </si>
  <si>
    <t>1 Phyrexian Metamorph</t>
  </si>
  <si>
    <t>1 Armageddon</t>
  </si>
  <si>
    <t>1 Commit // Memory</t>
  </si>
  <si>
    <t>1 Emeria's Call</t>
  </si>
  <si>
    <t>1 Idyllic Tutor</t>
  </si>
  <si>
    <t>1 Reshape</t>
  </si>
  <si>
    <t>1 Sea Gate Restoration</t>
  </si>
  <si>
    <t>1 Windfall</t>
  </si>
  <si>
    <t>1 Delay</t>
  </si>
  <si>
    <t>1 Enlightened Tutor</t>
  </si>
  <si>
    <t>1 Fierce Guardianship</t>
  </si>
  <si>
    <t>1 Impulse</t>
  </si>
  <si>
    <t>1 Mana Drain</t>
  </si>
  <si>
    <t>1 Mental Misstep</t>
  </si>
  <si>
    <t>1 Miscast</t>
  </si>
  <si>
    <t>1 Muddle the Mixture</t>
  </si>
  <si>
    <t>1 Mystical Tutor</t>
  </si>
  <si>
    <t>1 Narset's Reversal</t>
  </si>
  <si>
    <t>1 SIlence</t>
  </si>
  <si>
    <t>1 Swan Song</t>
  </si>
  <si>
    <t>1 Arcane Signet</t>
  </si>
  <si>
    <t>1 Azorius Signet</t>
  </si>
  <si>
    <t>1 Chrome Mox</t>
  </si>
  <si>
    <t>1 Coldsteel Heart</t>
  </si>
  <si>
    <t>1 Cursed Totem</t>
  </si>
  <si>
    <t>1 Fellwar Stone</t>
  </si>
  <si>
    <t>1 Helm of Obedience</t>
  </si>
  <si>
    <t>1 Jeweled Lotus</t>
  </si>
  <si>
    <t>1 Mana Crypt</t>
  </si>
  <si>
    <t>1 Mana Vault</t>
  </si>
  <si>
    <t>1 Sensei's Divining Top</t>
  </si>
  <si>
    <t>1 Sol Ring</t>
  </si>
  <si>
    <t>1 Talisman of Progress</t>
  </si>
  <si>
    <t>1 Copy Artifact</t>
  </si>
  <si>
    <t>1 Humility</t>
  </si>
  <si>
    <t>1 Mystic Remora</t>
  </si>
  <si>
    <t>1 Rhystic Study</t>
  </si>
  <si>
    <t>1 Smothering Tithe</t>
  </si>
  <si>
    <t>1 Stasis</t>
  </si>
  <si>
    <t>1 Steal Enchantment</t>
  </si>
  <si>
    <t>1 Verity Circle</t>
  </si>
  <si>
    <t>1 Ancient Tomb</t>
  </si>
  <si>
    <t>1 Arid Mesa</t>
  </si>
  <si>
    <t>1 Cephalid Coliseum</t>
  </si>
  <si>
    <t>1 City of Traitors</t>
  </si>
  <si>
    <t>1 Command Tower</t>
  </si>
  <si>
    <t>1 Marsh Flats</t>
  </si>
  <si>
    <t>1 Scalding Tarn</t>
  </si>
  <si>
    <t>1 War Room</t>
  </si>
  <si>
    <t>1 Windswept Heath</t>
  </si>
  <si>
    <t>1 Cyclonic Rift</t>
  </si>
  <si>
    <t>1 Lotus Petal</t>
  </si>
  <si>
    <t>1 Sphere of the Suns</t>
  </si>
  <si>
    <t>Basalt Monolith</t>
  </si>
  <si>
    <t>Everflowing Chalice</t>
  </si>
  <si>
    <t>1 Everflowing Chalice</t>
  </si>
  <si>
    <t>1 Basalt Monolith</t>
  </si>
  <si>
    <t>4 Force of Will</t>
  </si>
  <si>
    <t>4 Force of Negation</t>
  </si>
  <si>
    <t>4 Snapcaster Mage</t>
  </si>
  <si>
    <t>4 Cryptic Command</t>
  </si>
  <si>
    <t>4 Breeding Pool</t>
  </si>
  <si>
    <t>4 Field of the Dead</t>
  </si>
  <si>
    <t>4 Veil of Summer</t>
  </si>
  <si>
    <t>2 Assassin's Trophy</t>
  </si>
  <si>
    <t>4 Misty Rainforest</t>
  </si>
  <si>
    <t>1 Tundra</t>
  </si>
  <si>
    <t>4 Uro, Titan of Nature's Wrath</t>
  </si>
  <si>
    <t>4 Ice-Fang Coatl</t>
  </si>
  <si>
    <t>4 Yorion, Sky Nomad</t>
  </si>
  <si>
    <t xml:space="preserve">2 Thoughtseize </t>
  </si>
  <si>
    <t>4 Abrupt Decay</t>
  </si>
  <si>
    <t>1 Zagoth Triome</t>
  </si>
  <si>
    <t>1 River of Tears</t>
  </si>
  <si>
    <t>UW Legacy</t>
  </si>
  <si>
    <t>1 Tropical Island</t>
  </si>
  <si>
    <t>Buylist (Mass Entry Paste)</t>
  </si>
  <si>
    <t>4 Archmage's Charm</t>
  </si>
  <si>
    <t>4 Arcum's Astrolabe</t>
  </si>
  <si>
    <t>4 Oko, Thief of Crowns</t>
  </si>
  <si>
    <t>Bant Legacy</t>
  </si>
  <si>
    <t>BUG Modern</t>
  </si>
  <si>
    <t>Name</t>
  </si>
  <si>
    <t>Quantity</t>
  </si>
  <si>
    <t>PricePer</t>
  </si>
  <si>
    <t>TotalPrice</t>
  </si>
  <si>
    <t xml:space="preserve">Totals </t>
  </si>
  <si>
    <t>Mystic Remora</t>
  </si>
  <si>
    <t>Lotus Petal</t>
  </si>
  <si>
    <t>SIlence</t>
  </si>
  <si>
    <t>Grand Total</t>
  </si>
  <si>
    <t>Tropical Island</t>
  </si>
  <si>
    <t>Cryptic Command</t>
  </si>
  <si>
    <t>Snapcaster Mage</t>
  </si>
  <si>
    <t>Uro, Titan of Nature's Wrath</t>
  </si>
  <si>
    <t>Oko, Thief of Crowns</t>
  </si>
  <si>
    <t>Ice-Fang Coatl</t>
  </si>
  <si>
    <t>Arcum's Astrolabe</t>
  </si>
  <si>
    <t>Yorion, Sky Nomad</t>
  </si>
  <si>
    <t xml:space="preserve">Thoughtseize </t>
  </si>
  <si>
    <t>Abrupt Decay</t>
  </si>
  <si>
    <t>Zagoth Triome</t>
  </si>
  <si>
    <t>River of Tears</t>
  </si>
  <si>
    <t>Breeding Pool</t>
  </si>
  <si>
    <t>Field of the Dead</t>
  </si>
  <si>
    <t>Assassin's Trophy</t>
  </si>
  <si>
    <t>Veil of Summer</t>
  </si>
  <si>
    <t>Archmage's Charm</t>
  </si>
  <si>
    <t>Only UW + Commander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</si>
</sst>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7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F0F0F"/>
      <name val="Segoe UI"/>
      <family val="2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5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3">
    <xf numFmtId="0" fontId="0" fillId="0" borderId="0"/>
    <xf numFmtId="44" fontId="3" fillId="0" borderId="0" applyFont="0" applyFill="0" applyBorder="0" applyAlignment="0" applyProtection="0"/>
    <xf numFmtId="0" fontId="4" fillId="0" borderId="1" applyNumberFormat="0" applyFill="0" applyAlignment="0" applyProtection="0"/>
  </cellStyleXfs>
  <cellXfs count="28">
    <xf numFmtId="0" fontId="0" fillId="0" borderId="0" xfId="0"/>
    <xf numFmtId="0" fontId="1" fillId="2" borderId="0" xfId="0" applyFont="1" applyFill="1"/>
    <xf numFmtId="0" fontId="0" fillId="3" borderId="0" xfId="0" applyFill="1"/>
    <xf numFmtId="0" fontId="0" fillId="4" borderId="0" xfId="0" applyFill="1"/>
    <xf numFmtId="0" fontId="2" fillId="0" borderId="0" xfId="0" applyFont="1" applyAlignment="1">
      <alignment vertical="center" wrapText="1"/>
    </xf>
    <xf numFmtId="0" fontId="0" fillId="5" borderId="0" xfId="0" applyFill="1"/>
    <xf numFmtId="0" fontId="2" fillId="5" borderId="0" xfId="0" applyFont="1" applyFill="1" applyAlignment="1">
      <alignment vertical="center" wrapText="1"/>
    </xf>
    <xf numFmtId="0" fontId="1" fillId="0" borderId="0" xfId="0" applyFont="1"/>
    <xf numFmtId="0" fontId="1" fillId="6" borderId="0" xfId="0" applyFont="1" applyFill="1"/>
    <xf numFmtId="0" fontId="1" fillId="7" borderId="0" xfId="0" applyFont="1" applyFill="1"/>
    <xf numFmtId="0" fontId="1" fillId="8" borderId="0" xfId="0" applyFont="1" applyFill="1"/>
    <xf numFmtId="0" fontId="1" fillId="9" borderId="0" xfId="0" applyFont="1" applyFill="1"/>
    <xf numFmtId="0" fontId="4" fillId="6" borderId="1" xfId="2" applyFill="1"/>
    <xf numFmtId="0" fontId="4" fillId="7" borderId="1" xfId="2" applyFill="1"/>
    <xf numFmtId="0" fontId="4" fillId="8" borderId="1" xfId="2" applyFill="1"/>
    <xf numFmtId="0" fontId="4" fillId="5" borderId="1" xfId="2" applyFill="1"/>
    <xf numFmtId="0" fontId="4" fillId="0" borderId="1" xfId="2" applyAlignment="1">
      <alignment horizontal="center"/>
    </xf>
    <xf numFmtId="0" fontId="5" fillId="0" borderId="0" xfId="0" applyFont="1"/>
    <xf numFmtId="0" fontId="6" fillId="9" borderId="1" xfId="2" applyFont="1" applyFill="1"/>
    <xf numFmtId="0" fontId="4" fillId="0" borderId="1" xfId="2" applyAlignment="1"/>
    <xf numFmtId="44" fontId="0" fillId="0" borderId="0" xfId="1" applyFont="1"/>
    <xf numFmtId="44" fontId="4" fillId="0" borderId="1" xfId="2" applyNumberFormat="1" applyAlignment="1"/>
    <xf numFmtId="44" fontId="5" fillId="0" borderId="0" xfId="1" applyFont="1"/>
    <xf numFmtId="0" fontId="0" fillId="5" borderId="0" xfId="0" applyFont="1" applyFill="1"/>
    <xf numFmtId="44" fontId="0" fillId="0" borderId="0" xfId="0" applyNumberFormat="1"/>
    <xf numFmtId="0" fontId="0" fillId="0" borderId="0" xfId="0" applyFont="1"/>
    <xf numFmtId="44" fontId="3" fillId="0" borderId="0" xfId="1" applyFont="1"/>
    <xf numFmtId="44" fontId="4" fillId="0" borderId="1" xfId="1" applyFont="1" applyBorder="1" applyAlignment="1"/>
  </cellXfs>
  <cellStyles count="3">
    <cellStyle name="Currency" xfId="1" builtinId="4"/>
    <cellStyle name="Heading 1" xfId="2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A14D3-86D6-404D-9B8A-F1E6797EAF35}">
  <sheetPr codeName="Sheet1"/>
  <dimension ref="A1:P63"/>
  <sheetViews>
    <sheetView workbookViewId="0">
      <selection activeCell="P3" sqref="P3:W63"/>
    </sheetView>
  </sheetViews>
  <sheetFormatPr defaultRowHeight="15" x14ac:dyDescent="0.25"/>
  <cols>
    <col min="1" max="2" width="1.42578125" customWidth="1"/>
    <col min="3" max="3" width="26.28515625" bestFit="1" customWidth="1"/>
    <col min="4" max="4" width="11" bestFit="1" customWidth="1"/>
    <col min="5" max="5" width="2.140625" customWidth="1"/>
    <col min="6" max="6" width="20.5703125" bestFit="1" customWidth="1"/>
    <col min="7" max="7" width="7.140625" customWidth="1"/>
    <col min="8" max="8" width="2.140625" customWidth="1"/>
    <col min="9" max="9" width="19.85546875" bestFit="1" customWidth="1"/>
    <col min="10" max="10" width="7.140625" customWidth="1"/>
    <col min="11" max="11" width="2.140625" customWidth="1"/>
    <col min="12" max="12" width="18" bestFit="1" customWidth="1"/>
    <col min="13" max="13" width="7.140625" customWidth="1"/>
    <col min="16" max="16" width="30.140625" customWidth="1"/>
    <col min="17" max="17" width="3.140625" customWidth="1"/>
    <col min="18" max="18" width="27.5703125" bestFit="1" customWidth="1"/>
    <col min="20" max="20" width="21.5703125" bestFit="1" customWidth="1"/>
  </cols>
  <sheetData>
    <row r="1" spans="1:16" ht="7.5" customHeight="1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16" ht="7.5" customHeight="1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6" ht="16.5" x14ac:dyDescent="0.25">
      <c r="A3" s="2"/>
      <c r="B3" s="2"/>
      <c r="C3" s="1" t="s">
        <v>18</v>
      </c>
      <c r="E3" s="2"/>
      <c r="F3" s="1" t="s">
        <v>32</v>
      </c>
      <c r="H3" s="2"/>
      <c r="I3" s="1" t="s">
        <v>48</v>
      </c>
      <c r="K3" s="2"/>
      <c r="L3" s="1" t="s">
        <v>74</v>
      </c>
      <c r="N3" s="2"/>
      <c r="P3" s="4"/>
    </row>
    <row r="4" spans="1:16" ht="16.5" x14ac:dyDescent="0.25">
      <c r="A4" s="2"/>
      <c r="B4" s="2"/>
      <c r="C4" s="3" t="s">
        <v>14</v>
      </c>
      <c r="E4" s="2"/>
      <c r="F4" s="3" t="s">
        <v>4</v>
      </c>
      <c r="H4" s="2"/>
      <c r="I4" s="3" t="s">
        <v>49</v>
      </c>
      <c r="K4" s="2"/>
      <c r="L4" s="3" t="s">
        <v>75</v>
      </c>
      <c r="N4" s="2"/>
      <c r="P4" s="4"/>
    </row>
    <row r="5" spans="1:16" ht="16.5" x14ac:dyDescent="0.25">
      <c r="A5" s="2"/>
      <c r="B5" s="2"/>
      <c r="E5" s="2"/>
      <c r="F5" s="3" t="s">
        <v>5</v>
      </c>
      <c r="H5" s="2"/>
      <c r="I5" s="3" t="s">
        <v>50</v>
      </c>
      <c r="K5" s="2"/>
      <c r="L5" s="3" t="s">
        <v>76</v>
      </c>
      <c r="N5" s="2"/>
      <c r="P5" s="4"/>
    </row>
    <row r="6" spans="1:16" ht="16.5" x14ac:dyDescent="0.25">
      <c r="A6" s="2"/>
      <c r="B6" s="2"/>
      <c r="C6" s="1" t="s">
        <v>19</v>
      </c>
      <c r="E6" s="2"/>
      <c r="F6" s="3" t="s">
        <v>33</v>
      </c>
      <c r="H6" s="2"/>
      <c r="I6" s="3" t="s">
        <v>155</v>
      </c>
      <c r="K6" s="2"/>
      <c r="L6" s="3" t="s">
        <v>77</v>
      </c>
      <c r="N6" s="2"/>
      <c r="P6" s="4"/>
    </row>
    <row r="7" spans="1:16" ht="16.5" x14ac:dyDescent="0.25">
      <c r="A7" s="2"/>
      <c r="B7" s="2"/>
      <c r="C7" s="3" t="s">
        <v>15</v>
      </c>
      <c r="E7" s="2"/>
      <c r="F7" s="3" t="s">
        <v>6</v>
      </c>
      <c r="H7" s="2"/>
      <c r="I7" s="3" t="s">
        <v>51</v>
      </c>
      <c r="K7" s="2"/>
      <c r="L7" s="3" t="s">
        <v>78</v>
      </c>
      <c r="N7" s="2"/>
      <c r="P7" s="4"/>
    </row>
    <row r="8" spans="1:16" ht="16.5" x14ac:dyDescent="0.25">
      <c r="A8" s="2"/>
      <c r="B8" s="2"/>
      <c r="C8" s="3" t="s">
        <v>16</v>
      </c>
      <c r="E8" s="2"/>
      <c r="F8" s="3" t="s">
        <v>34</v>
      </c>
      <c r="H8" s="2"/>
      <c r="I8" s="3" t="s">
        <v>52</v>
      </c>
      <c r="K8" s="2"/>
      <c r="L8" s="3" t="s">
        <v>79</v>
      </c>
      <c r="N8" s="2"/>
      <c r="P8" s="4"/>
    </row>
    <row r="9" spans="1:16" ht="16.5" x14ac:dyDescent="0.25">
      <c r="A9" s="2"/>
      <c r="B9" s="2"/>
      <c r="C9" s="3" t="s">
        <v>17</v>
      </c>
      <c r="E9" s="2"/>
      <c r="F9" s="3" t="s">
        <v>35</v>
      </c>
      <c r="H9" s="2"/>
      <c r="I9" s="3" t="s">
        <v>53</v>
      </c>
      <c r="K9" s="2"/>
      <c r="L9" s="3" t="s">
        <v>80</v>
      </c>
      <c r="N9" s="2"/>
      <c r="P9" s="4"/>
    </row>
    <row r="10" spans="1:16" ht="16.5" x14ac:dyDescent="0.25">
      <c r="A10" s="2"/>
      <c r="B10" s="2"/>
      <c r="C10" s="3" t="s">
        <v>20</v>
      </c>
      <c r="E10" s="2"/>
      <c r="F10" s="3" t="s">
        <v>36</v>
      </c>
      <c r="H10" s="2"/>
      <c r="I10" s="3" t="s">
        <v>54</v>
      </c>
      <c r="K10" s="2"/>
      <c r="L10" s="3" t="s">
        <v>81</v>
      </c>
      <c r="N10" s="2"/>
      <c r="P10" s="4"/>
    </row>
    <row r="11" spans="1:16" ht="16.5" x14ac:dyDescent="0.25">
      <c r="A11" s="2"/>
      <c r="B11" s="2"/>
      <c r="E11" s="2"/>
      <c r="F11" s="3" t="s">
        <v>37</v>
      </c>
      <c r="H11" s="2"/>
      <c r="I11" s="3" t="s">
        <v>156</v>
      </c>
      <c r="K11" s="2"/>
      <c r="L11" s="3" t="s">
        <v>82</v>
      </c>
      <c r="N11" s="2"/>
      <c r="P11" s="4"/>
    </row>
    <row r="12" spans="1:16" ht="16.5" x14ac:dyDescent="0.25">
      <c r="A12" s="2"/>
      <c r="B12" s="2"/>
      <c r="C12" s="1" t="s">
        <v>21</v>
      </c>
      <c r="E12" s="2"/>
      <c r="F12" s="3" t="s">
        <v>38</v>
      </c>
      <c r="H12" s="2"/>
      <c r="I12" s="3" t="s">
        <v>55</v>
      </c>
      <c r="K12" s="2"/>
      <c r="L12" s="3" t="s">
        <v>83</v>
      </c>
      <c r="N12" s="2"/>
      <c r="P12" s="4"/>
    </row>
    <row r="13" spans="1:16" ht="16.5" x14ac:dyDescent="0.25">
      <c r="A13" s="2"/>
      <c r="B13" s="2"/>
      <c r="C13" s="3" t="s">
        <v>22</v>
      </c>
      <c r="E13" s="2"/>
      <c r="F13" s="3" t="s">
        <v>7</v>
      </c>
      <c r="H13" s="2"/>
      <c r="I13" s="3" t="s">
        <v>56</v>
      </c>
      <c r="K13" s="2"/>
      <c r="L13" s="3" t="s">
        <v>84</v>
      </c>
      <c r="N13" s="2"/>
      <c r="P13" s="4"/>
    </row>
    <row r="14" spans="1:16" ht="16.5" x14ac:dyDescent="0.25">
      <c r="A14" s="2"/>
      <c r="B14" s="2"/>
      <c r="C14" s="3" t="s">
        <v>23</v>
      </c>
      <c r="E14" s="2"/>
      <c r="F14" s="3" t="s">
        <v>39</v>
      </c>
      <c r="H14" s="2"/>
      <c r="I14" s="3" t="s">
        <v>57</v>
      </c>
      <c r="K14" s="2"/>
      <c r="L14" s="3" t="s">
        <v>85</v>
      </c>
      <c r="N14" s="2"/>
      <c r="P14" s="4"/>
    </row>
    <row r="15" spans="1:16" ht="16.5" x14ac:dyDescent="0.25">
      <c r="A15" s="2"/>
      <c r="B15" s="2"/>
      <c r="C15" s="3" t="s">
        <v>24</v>
      </c>
      <c r="E15" s="2"/>
      <c r="F15" s="3" t="s">
        <v>40</v>
      </c>
      <c r="H15" s="2"/>
      <c r="I15" s="3" t="s">
        <v>58</v>
      </c>
      <c r="K15" s="2"/>
      <c r="L15" s="3" t="s">
        <v>86</v>
      </c>
      <c r="N15" s="2"/>
      <c r="P15" s="4"/>
    </row>
    <row r="16" spans="1:16" ht="16.5" x14ac:dyDescent="0.25">
      <c r="A16" s="2"/>
      <c r="B16" s="2"/>
      <c r="C16" s="3" t="s">
        <v>0</v>
      </c>
      <c r="E16" s="2"/>
      <c r="F16" s="3" t="s">
        <v>41</v>
      </c>
      <c r="H16" s="2"/>
      <c r="I16" s="3" t="s">
        <v>59</v>
      </c>
      <c r="K16" s="2"/>
      <c r="L16" s="3" t="s">
        <v>87</v>
      </c>
      <c r="N16" s="2"/>
      <c r="P16" s="4"/>
    </row>
    <row r="17" spans="1:16" ht="16.5" x14ac:dyDescent="0.25">
      <c r="A17" s="2"/>
      <c r="B17" s="2"/>
      <c r="C17" s="3" t="s">
        <v>25</v>
      </c>
      <c r="E17" s="2"/>
      <c r="F17" s="3" t="s">
        <v>8</v>
      </c>
      <c r="H17" s="2"/>
      <c r="I17" s="3" t="s">
        <v>60</v>
      </c>
      <c r="K17" s="2"/>
      <c r="L17" s="3" t="s">
        <v>88</v>
      </c>
      <c r="N17" s="2"/>
      <c r="P17" s="4"/>
    </row>
    <row r="18" spans="1:16" ht="16.5" x14ac:dyDescent="0.25">
      <c r="A18" s="2"/>
      <c r="B18" s="2"/>
      <c r="C18" s="3" t="s">
        <v>26</v>
      </c>
      <c r="E18" s="2"/>
      <c r="F18" s="3" t="s">
        <v>42</v>
      </c>
      <c r="H18" s="2"/>
      <c r="I18" s="3" t="s">
        <v>61</v>
      </c>
      <c r="K18" s="2"/>
      <c r="L18" s="3" t="s">
        <v>89</v>
      </c>
      <c r="N18" s="2"/>
      <c r="P18" s="4"/>
    </row>
    <row r="19" spans="1:16" ht="16.5" x14ac:dyDescent="0.25">
      <c r="A19" s="2"/>
      <c r="B19" s="2"/>
      <c r="C19" s="3" t="s">
        <v>94</v>
      </c>
      <c r="E19" s="2"/>
      <c r="F19" s="3" t="s">
        <v>43</v>
      </c>
      <c r="H19" s="2"/>
      <c r="I19" s="3" t="s">
        <v>62</v>
      </c>
      <c r="K19" s="2"/>
      <c r="L19" s="3" t="s">
        <v>13</v>
      </c>
      <c r="N19" s="2"/>
      <c r="P19" s="4"/>
    </row>
    <row r="20" spans="1:16" ht="16.5" x14ac:dyDescent="0.25">
      <c r="A20" s="2"/>
      <c r="B20" s="2"/>
      <c r="E20" s="2"/>
      <c r="F20" s="3" t="s">
        <v>44</v>
      </c>
      <c r="H20" s="2"/>
      <c r="I20" s="3" t="s">
        <v>63</v>
      </c>
      <c r="K20" s="2"/>
      <c r="L20" s="3" t="s">
        <v>90</v>
      </c>
      <c r="N20" s="2"/>
      <c r="P20" s="4"/>
    </row>
    <row r="21" spans="1:16" ht="16.5" x14ac:dyDescent="0.25">
      <c r="A21" s="2"/>
      <c r="B21" s="2"/>
      <c r="C21" s="1" t="s">
        <v>31</v>
      </c>
      <c r="E21" s="2"/>
      <c r="F21" s="3" t="s">
        <v>9</v>
      </c>
      <c r="H21" s="2"/>
      <c r="I21" s="3" t="s">
        <v>64</v>
      </c>
      <c r="K21" s="2"/>
      <c r="L21" s="3" t="s">
        <v>91</v>
      </c>
      <c r="N21" s="2"/>
      <c r="P21" s="4"/>
    </row>
    <row r="22" spans="1:16" ht="16.5" x14ac:dyDescent="0.25">
      <c r="A22" s="2"/>
      <c r="B22" s="2"/>
      <c r="C22" s="3" t="s">
        <v>27</v>
      </c>
      <c r="E22" s="2"/>
      <c r="F22" s="3" t="s">
        <v>10</v>
      </c>
      <c r="H22" s="2"/>
      <c r="K22" s="2"/>
      <c r="N22" s="2"/>
      <c r="P22" s="4"/>
    </row>
    <row r="23" spans="1:16" ht="16.5" x14ac:dyDescent="0.25">
      <c r="A23" s="2"/>
      <c r="B23" s="2"/>
      <c r="C23" s="3" t="s">
        <v>92</v>
      </c>
      <c r="E23" s="2"/>
      <c r="F23" s="3" t="s">
        <v>45</v>
      </c>
      <c r="H23" s="2"/>
      <c r="I23" s="1" t="s">
        <v>65</v>
      </c>
      <c r="K23" s="2"/>
      <c r="N23" s="2"/>
      <c r="P23" s="4"/>
    </row>
    <row r="24" spans="1:16" ht="16.5" x14ac:dyDescent="0.25">
      <c r="A24" s="2"/>
      <c r="B24" s="2"/>
      <c r="C24" s="3" t="s">
        <v>95</v>
      </c>
      <c r="E24" s="2"/>
      <c r="F24" s="3" t="s">
        <v>46</v>
      </c>
      <c r="H24" s="2"/>
      <c r="I24" s="3" t="s">
        <v>66</v>
      </c>
      <c r="K24" s="2"/>
      <c r="N24" s="2"/>
      <c r="P24" s="4"/>
    </row>
    <row r="25" spans="1:16" ht="16.5" x14ac:dyDescent="0.25">
      <c r="A25" s="2"/>
      <c r="B25" s="2"/>
      <c r="C25" s="3" t="s">
        <v>28</v>
      </c>
      <c r="E25" s="2"/>
      <c r="F25" s="3" t="s">
        <v>47</v>
      </c>
      <c r="H25" s="2"/>
      <c r="I25" s="3" t="s">
        <v>67</v>
      </c>
      <c r="K25" s="2"/>
      <c r="N25" s="2"/>
      <c r="P25" s="4"/>
    </row>
    <row r="26" spans="1:16" ht="16.5" x14ac:dyDescent="0.25">
      <c r="A26" s="2"/>
      <c r="B26" s="2"/>
      <c r="C26" s="3" t="s">
        <v>29</v>
      </c>
      <c r="E26" s="2"/>
      <c r="H26" s="2"/>
      <c r="I26" s="3" t="s">
        <v>11</v>
      </c>
      <c r="K26" s="2"/>
      <c r="N26" s="2"/>
      <c r="P26" s="4"/>
    </row>
    <row r="27" spans="1:16" ht="16.5" x14ac:dyDescent="0.25">
      <c r="A27" s="2"/>
      <c r="B27" s="2"/>
      <c r="C27" s="3" t="s">
        <v>1</v>
      </c>
      <c r="E27" s="2"/>
      <c r="H27" s="2"/>
      <c r="I27" s="3" t="s">
        <v>68</v>
      </c>
      <c r="K27" s="2"/>
      <c r="N27" s="2"/>
      <c r="P27" s="4"/>
    </row>
    <row r="28" spans="1:16" ht="16.5" x14ac:dyDescent="0.25">
      <c r="A28" s="2"/>
      <c r="B28" s="2"/>
      <c r="C28" s="3" t="s">
        <v>2</v>
      </c>
      <c r="E28" s="2"/>
      <c r="H28" s="2"/>
      <c r="I28" s="3" t="s">
        <v>69</v>
      </c>
      <c r="K28" s="2"/>
      <c r="N28" s="2"/>
      <c r="P28" s="4"/>
    </row>
    <row r="29" spans="1:16" ht="16.5" x14ac:dyDescent="0.25">
      <c r="A29" s="2"/>
      <c r="B29" s="2"/>
      <c r="C29" s="3" t="s">
        <v>93</v>
      </c>
      <c r="E29" s="2"/>
      <c r="H29" s="2"/>
      <c r="I29" s="3" t="s">
        <v>70</v>
      </c>
      <c r="K29" s="2"/>
      <c r="N29" s="2"/>
      <c r="P29" s="4"/>
    </row>
    <row r="30" spans="1:16" ht="16.5" x14ac:dyDescent="0.25">
      <c r="A30" s="2"/>
      <c r="B30" s="2"/>
      <c r="C30" s="3" t="s">
        <v>30</v>
      </c>
      <c r="E30" s="2"/>
      <c r="H30" s="2"/>
      <c r="I30" s="3" t="s">
        <v>71</v>
      </c>
      <c r="K30" s="2"/>
      <c r="N30" s="2"/>
      <c r="P30" s="4"/>
    </row>
    <row r="31" spans="1:16" ht="16.5" x14ac:dyDescent="0.25">
      <c r="A31" s="2"/>
      <c r="B31" s="2"/>
      <c r="C31" s="3" t="s">
        <v>3</v>
      </c>
      <c r="E31" s="2"/>
      <c r="H31" s="2"/>
      <c r="I31" s="3" t="s">
        <v>12</v>
      </c>
      <c r="K31" s="2"/>
      <c r="N31" s="2"/>
      <c r="P31" s="4"/>
    </row>
    <row r="32" spans="1:16" ht="16.5" x14ac:dyDescent="0.25">
      <c r="A32" s="2"/>
      <c r="B32" s="2"/>
      <c r="E32" s="2"/>
      <c r="H32" s="2"/>
      <c r="I32" s="3" t="s">
        <v>72</v>
      </c>
      <c r="K32" s="2"/>
      <c r="N32" s="2"/>
      <c r="P32" s="4"/>
    </row>
    <row r="33" spans="1:16" ht="16.5" x14ac:dyDescent="0.25">
      <c r="A33" s="2"/>
      <c r="B33" s="2"/>
      <c r="E33" s="2"/>
      <c r="H33" s="2"/>
      <c r="I33" s="3" t="s">
        <v>73</v>
      </c>
      <c r="K33" s="2"/>
      <c r="N33" s="2"/>
      <c r="P33" s="4"/>
    </row>
    <row r="34" spans="1:16" ht="16.5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P34" s="4"/>
    </row>
    <row r="35" spans="1:16" ht="16.5" x14ac:dyDescent="0.25">
      <c r="P35" s="4"/>
    </row>
    <row r="36" spans="1:16" ht="16.5" x14ac:dyDescent="0.25">
      <c r="P36" s="4"/>
    </row>
    <row r="37" spans="1:16" ht="16.5" x14ac:dyDescent="0.25">
      <c r="P37" s="4"/>
    </row>
    <row r="38" spans="1:16" ht="16.5" x14ac:dyDescent="0.25">
      <c r="P38" s="4"/>
    </row>
    <row r="39" spans="1:16" ht="16.5" x14ac:dyDescent="0.25">
      <c r="P39" s="4"/>
    </row>
    <row r="40" spans="1:16" ht="16.5" x14ac:dyDescent="0.25">
      <c r="P40" s="4"/>
    </row>
    <row r="41" spans="1:16" ht="16.5" x14ac:dyDescent="0.25">
      <c r="P41" s="4"/>
    </row>
    <row r="42" spans="1:16" ht="16.5" x14ac:dyDescent="0.25">
      <c r="P42" s="4"/>
    </row>
    <row r="43" spans="1:16" ht="16.5" x14ac:dyDescent="0.25">
      <c r="P43" s="4"/>
    </row>
    <row r="44" spans="1:16" ht="16.5" x14ac:dyDescent="0.25">
      <c r="P44" s="4"/>
    </row>
    <row r="45" spans="1:16" ht="16.5" x14ac:dyDescent="0.25">
      <c r="P45" s="4"/>
    </row>
    <row r="46" spans="1:16" ht="16.5" x14ac:dyDescent="0.25">
      <c r="P46" s="4"/>
    </row>
    <row r="47" spans="1:16" ht="16.5" x14ac:dyDescent="0.25">
      <c r="P47" s="4"/>
    </row>
    <row r="48" spans="1:16" ht="16.5" x14ac:dyDescent="0.25">
      <c r="P48" s="4"/>
    </row>
    <row r="49" spans="16:16" ht="16.5" x14ac:dyDescent="0.25">
      <c r="P49" s="4"/>
    </row>
    <row r="50" spans="16:16" ht="16.5" x14ac:dyDescent="0.25">
      <c r="P50" s="4"/>
    </row>
    <row r="51" spans="16:16" ht="16.5" x14ac:dyDescent="0.25">
      <c r="P51" s="4"/>
    </row>
    <row r="52" spans="16:16" ht="16.5" x14ac:dyDescent="0.25">
      <c r="P52" s="4"/>
    </row>
    <row r="53" spans="16:16" ht="16.5" x14ac:dyDescent="0.25">
      <c r="P53" s="4"/>
    </row>
    <row r="54" spans="16:16" ht="16.5" x14ac:dyDescent="0.25">
      <c r="P54" s="4"/>
    </row>
    <row r="55" spans="16:16" ht="16.5" x14ac:dyDescent="0.25">
      <c r="P55" s="4"/>
    </row>
    <row r="56" spans="16:16" ht="16.5" x14ac:dyDescent="0.25">
      <c r="P56" s="4"/>
    </row>
    <row r="57" spans="16:16" ht="16.5" x14ac:dyDescent="0.25">
      <c r="P57" s="4"/>
    </row>
    <row r="58" spans="16:16" ht="16.5" x14ac:dyDescent="0.25">
      <c r="P58" s="4"/>
    </row>
    <row r="59" spans="16:16" ht="16.5" x14ac:dyDescent="0.25">
      <c r="P59" s="4"/>
    </row>
    <row r="60" spans="16:16" ht="16.5" x14ac:dyDescent="0.25">
      <c r="P60" s="4"/>
    </row>
    <row r="61" spans="16:16" ht="16.5" x14ac:dyDescent="0.25">
      <c r="P61" s="4"/>
    </row>
    <row r="62" spans="16:16" ht="16.5" x14ac:dyDescent="0.25">
      <c r="P62" s="4"/>
    </row>
    <row r="63" spans="16:16" ht="16.5" x14ac:dyDescent="0.25">
      <c r="P63" s="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278DB-A8C5-42D2-84E8-B04630B5C2A7}">
  <dimension ref="C1:X86"/>
  <sheetViews>
    <sheetView tabSelected="1" topLeftCell="A7" workbookViewId="0">
      <selection activeCell="C5" sqref="C5:C71"/>
    </sheetView>
  </sheetViews>
  <sheetFormatPr defaultRowHeight="15" x14ac:dyDescent="0.25"/>
  <cols>
    <col min="1" max="2" width="1.7109375" customWidth="1"/>
    <col min="3" max="3" width="32.85546875" bestFit="1" customWidth="1"/>
    <col min="4" max="4" width="1.7109375" customWidth="1"/>
    <col min="5" max="5" width="23.85546875" bestFit="1" customWidth="1"/>
    <col min="7" max="7" width="1.7109375" customWidth="1"/>
    <col min="8" max="8" width="18.42578125" bestFit="1" customWidth="1"/>
    <col min="9" max="10" width="11.28515625" bestFit="1" customWidth="1"/>
    <col min="11" max="11" width="10.85546875" bestFit="1" customWidth="1"/>
    <col min="12" max="12" width="1.7109375" customWidth="1"/>
    <col min="13" max="13" width="27.5703125" bestFit="1" customWidth="1"/>
    <col min="16" max="16" width="12.140625" bestFit="1" customWidth="1"/>
    <col min="17" max="17" width="1.7109375" customWidth="1"/>
    <col min="18" max="18" width="19" bestFit="1" customWidth="1"/>
    <col min="21" max="21" width="10.85546875" bestFit="1" customWidth="1"/>
    <col min="22" max="22" width="1.7109375" customWidth="1"/>
    <col min="23" max="23" width="30.28515625" bestFit="1" customWidth="1"/>
    <col min="24" max="24" width="14.5703125" bestFit="1" customWidth="1"/>
  </cols>
  <sheetData>
    <row r="1" spans="3:24" ht="9" customHeight="1" x14ac:dyDescent="0.25"/>
    <row r="2" spans="3:24" ht="9" customHeight="1" x14ac:dyDescent="0.25"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</row>
    <row r="3" spans="3:24" ht="20.25" thickBot="1" x14ac:dyDescent="0.35">
      <c r="C3" s="15" t="s">
        <v>178</v>
      </c>
      <c r="E3" s="12" t="s">
        <v>18</v>
      </c>
      <c r="F3" s="7"/>
      <c r="G3" s="7"/>
      <c r="H3" s="13" t="s">
        <v>176</v>
      </c>
      <c r="I3" s="7"/>
      <c r="J3" s="7"/>
      <c r="K3" s="7"/>
      <c r="L3" s="7"/>
      <c r="M3" s="14" t="s">
        <v>182</v>
      </c>
      <c r="N3" s="7"/>
      <c r="O3" s="7"/>
      <c r="P3" s="7"/>
      <c r="Q3" s="7"/>
      <c r="R3" s="18" t="s">
        <v>183</v>
      </c>
      <c r="S3" s="7"/>
      <c r="T3" s="7"/>
      <c r="U3" s="7"/>
      <c r="W3" s="16" t="s">
        <v>188</v>
      </c>
      <c r="X3" s="16"/>
    </row>
    <row r="4" spans="3:24" ht="16.5" thickTop="1" x14ac:dyDescent="0.25">
      <c r="C4" s="5"/>
      <c r="E4" s="8" t="s">
        <v>184</v>
      </c>
      <c r="F4" s="8" t="s">
        <v>186</v>
      </c>
      <c r="G4" s="7"/>
      <c r="H4" s="9" t="s">
        <v>184</v>
      </c>
      <c r="I4" s="9" t="s">
        <v>185</v>
      </c>
      <c r="J4" s="9" t="s">
        <v>186</v>
      </c>
      <c r="K4" s="9" t="s">
        <v>187</v>
      </c>
      <c r="L4" s="7"/>
      <c r="M4" s="10" t="s">
        <v>184</v>
      </c>
      <c r="N4" s="10" t="s">
        <v>185</v>
      </c>
      <c r="O4" s="10" t="s">
        <v>186</v>
      </c>
      <c r="P4" s="10" t="s">
        <v>187</v>
      </c>
      <c r="Q4" s="7"/>
      <c r="R4" s="11" t="s">
        <v>184</v>
      </c>
      <c r="S4" s="11" t="s">
        <v>185</v>
      </c>
      <c r="T4" s="11" t="s">
        <v>186</v>
      </c>
      <c r="U4" s="11" t="s">
        <v>187</v>
      </c>
    </row>
    <row r="5" spans="3:24" ht="20.25" thickBot="1" x14ac:dyDescent="0.35">
      <c r="C5" s="6" t="s">
        <v>96</v>
      </c>
      <c r="E5" s="5" t="s">
        <v>17</v>
      </c>
      <c r="F5" s="22">
        <v>11</v>
      </c>
      <c r="G5" s="7"/>
      <c r="H5" s="5" t="s">
        <v>38</v>
      </c>
      <c r="I5" s="17">
        <v>4</v>
      </c>
      <c r="J5" s="22">
        <v>85</v>
      </c>
      <c r="K5" s="22">
        <f>I5*J5</f>
        <v>340</v>
      </c>
      <c r="L5" s="17"/>
      <c r="M5" s="23" t="s">
        <v>196</v>
      </c>
      <c r="N5" s="17">
        <v>4</v>
      </c>
      <c r="O5" s="22">
        <v>40</v>
      </c>
      <c r="P5" s="22">
        <f>N5*O5</f>
        <v>160</v>
      </c>
      <c r="Q5" s="17"/>
      <c r="R5" s="23" t="s">
        <v>201</v>
      </c>
      <c r="S5" s="17">
        <v>2</v>
      </c>
      <c r="T5" s="22">
        <v>11</v>
      </c>
      <c r="U5" s="22">
        <f>S5*T5</f>
        <v>22</v>
      </c>
      <c r="W5" s="12" t="s">
        <v>18</v>
      </c>
      <c r="X5" s="20">
        <f>F66</f>
        <v>953</v>
      </c>
    </row>
    <row r="6" spans="3:24" ht="21" thickTop="1" thickBot="1" x14ac:dyDescent="0.35">
      <c r="C6" s="6" t="s">
        <v>97</v>
      </c>
      <c r="E6" s="5" t="s">
        <v>22</v>
      </c>
      <c r="F6" s="22">
        <v>3</v>
      </c>
      <c r="H6" s="5" t="s">
        <v>37</v>
      </c>
      <c r="I6">
        <v>4</v>
      </c>
      <c r="J6" s="20">
        <v>45</v>
      </c>
      <c r="K6" s="22">
        <f t="shared" ref="K6:K11" si="0">I6*J6</f>
        <v>180</v>
      </c>
      <c r="M6" s="5" t="s">
        <v>197</v>
      </c>
      <c r="N6">
        <v>4</v>
      </c>
      <c r="O6" s="20">
        <v>20</v>
      </c>
      <c r="P6" s="22">
        <f t="shared" ref="P6:P9" si="1">N6*O6</f>
        <v>80</v>
      </c>
      <c r="R6" s="23" t="s">
        <v>202</v>
      </c>
      <c r="S6" s="25">
        <v>4</v>
      </c>
      <c r="T6" s="26">
        <v>5</v>
      </c>
      <c r="U6" s="22">
        <f t="shared" ref="U6:U13" si="2">S6*T6</f>
        <v>20</v>
      </c>
      <c r="W6" s="13" t="s">
        <v>176</v>
      </c>
      <c r="X6" s="20">
        <f>K12</f>
        <v>1798</v>
      </c>
    </row>
    <row r="7" spans="3:24" ht="21" thickTop="1" thickBot="1" x14ac:dyDescent="0.35">
      <c r="C7" s="6" t="s">
        <v>98</v>
      </c>
      <c r="E7" s="5" t="s">
        <v>23</v>
      </c>
      <c r="F7" s="22">
        <v>25</v>
      </c>
      <c r="H7" s="5" t="s">
        <v>195</v>
      </c>
      <c r="I7">
        <v>4</v>
      </c>
      <c r="J7" s="20">
        <v>30</v>
      </c>
      <c r="K7" s="22">
        <f t="shared" si="0"/>
        <v>120</v>
      </c>
      <c r="M7" s="5" t="s">
        <v>198</v>
      </c>
      <c r="N7">
        <v>4</v>
      </c>
      <c r="O7" s="20">
        <v>5</v>
      </c>
      <c r="P7" s="22">
        <f t="shared" si="1"/>
        <v>20</v>
      </c>
      <c r="R7" s="23" t="s">
        <v>203</v>
      </c>
      <c r="S7" s="25">
        <v>1</v>
      </c>
      <c r="T7" s="26">
        <v>7</v>
      </c>
      <c r="U7" s="22">
        <f t="shared" si="2"/>
        <v>7</v>
      </c>
      <c r="W7" s="14" t="s">
        <v>182</v>
      </c>
      <c r="X7" s="20">
        <f>P10</f>
        <v>288</v>
      </c>
    </row>
    <row r="8" spans="3:24" ht="21" thickTop="1" thickBot="1" x14ac:dyDescent="0.35">
      <c r="C8" s="6" t="s">
        <v>99</v>
      </c>
      <c r="E8" s="5" t="s">
        <v>24</v>
      </c>
      <c r="F8" s="22">
        <v>3</v>
      </c>
      <c r="H8" s="5" t="s">
        <v>194</v>
      </c>
      <c r="I8">
        <v>4</v>
      </c>
      <c r="J8" s="20">
        <v>17</v>
      </c>
      <c r="K8" s="22">
        <f t="shared" si="0"/>
        <v>68</v>
      </c>
      <c r="M8" s="5" t="s">
        <v>199</v>
      </c>
      <c r="N8">
        <v>4</v>
      </c>
      <c r="O8" s="20">
        <v>1</v>
      </c>
      <c r="P8" s="22">
        <f t="shared" si="1"/>
        <v>4</v>
      </c>
      <c r="R8" s="23" t="s">
        <v>204</v>
      </c>
      <c r="S8" s="25">
        <v>1</v>
      </c>
      <c r="T8" s="26">
        <v>2</v>
      </c>
      <c r="U8" s="22">
        <f t="shared" si="2"/>
        <v>2</v>
      </c>
      <c r="W8" s="18" t="s">
        <v>183</v>
      </c>
      <c r="X8" s="20">
        <f>U14</f>
        <v>263</v>
      </c>
    </row>
    <row r="9" spans="3:24" ht="21" thickTop="1" thickBot="1" x14ac:dyDescent="0.35">
      <c r="C9" s="6" t="s">
        <v>100</v>
      </c>
      <c r="E9" s="5" t="s">
        <v>0</v>
      </c>
      <c r="F9" s="22">
        <v>23</v>
      </c>
      <c r="H9" s="5" t="s">
        <v>85</v>
      </c>
      <c r="I9">
        <v>4</v>
      </c>
      <c r="J9" s="20">
        <v>60</v>
      </c>
      <c r="K9" s="22">
        <f t="shared" si="0"/>
        <v>240</v>
      </c>
      <c r="M9" s="5" t="s">
        <v>200</v>
      </c>
      <c r="N9">
        <v>4</v>
      </c>
      <c r="O9" s="20">
        <v>6</v>
      </c>
      <c r="P9" s="22">
        <f t="shared" si="1"/>
        <v>24</v>
      </c>
      <c r="R9" s="23" t="s">
        <v>205</v>
      </c>
      <c r="S9" s="25">
        <v>4</v>
      </c>
      <c r="T9" s="26">
        <v>16</v>
      </c>
      <c r="U9" s="22">
        <f t="shared" si="2"/>
        <v>64</v>
      </c>
      <c r="W9" s="19" t="s">
        <v>192</v>
      </c>
      <c r="X9" s="21">
        <f>SUM(X5:X8)</f>
        <v>3302</v>
      </c>
    </row>
    <row r="10" spans="3:24" ht="17.25" thickTop="1" x14ac:dyDescent="0.25">
      <c r="C10" s="6" t="s">
        <v>101</v>
      </c>
      <c r="E10" s="5" t="s">
        <v>25</v>
      </c>
      <c r="F10" s="22">
        <v>8</v>
      </c>
      <c r="H10" s="5" t="s">
        <v>13</v>
      </c>
      <c r="I10">
        <v>1</v>
      </c>
      <c r="J10" s="20">
        <v>350</v>
      </c>
      <c r="K10" s="22">
        <f t="shared" si="0"/>
        <v>350</v>
      </c>
      <c r="P10" s="24">
        <f>SUM(P5:P9)</f>
        <v>288</v>
      </c>
      <c r="R10" s="23" t="s">
        <v>206</v>
      </c>
      <c r="S10" s="25">
        <v>4</v>
      </c>
      <c r="T10" s="26">
        <v>20</v>
      </c>
      <c r="U10" s="22">
        <f t="shared" si="2"/>
        <v>80</v>
      </c>
    </row>
    <row r="11" spans="3:24" ht="16.5" x14ac:dyDescent="0.25">
      <c r="C11" s="6" t="s">
        <v>102</v>
      </c>
      <c r="E11" s="5" t="s">
        <v>26</v>
      </c>
      <c r="F11" s="22">
        <v>3</v>
      </c>
      <c r="H11" s="5" t="s">
        <v>193</v>
      </c>
      <c r="I11">
        <v>1</v>
      </c>
      <c r="J11" s="20">
        <v>500</v>
      </c>
      <c r="K11" s="22">
        <f t="shared" si="0"/>
        <v>500</v>
      </c>
      <c r="R11" s="23" t="s">
        <v>207</v>
      </c>
      <c r="S11" s="25">
        <v>2</v>
      </c>
      <c r="T11" s="26">
        <v>10</v>
      </c>
      <c r="U11" s="22">
        <f t="shared" si="2"/>
        <v>20</v>
      </c>
      <c r="X11" s="24">
        <f>-K11</f>
        <v>-500</v>
      </c>
    </row>
    <row r="12" spans="3:24" ht="16.5" x14ac:dyDescent="0.25">
      <c r="C12" s="6" t="s">
        <v>103</v>
      </c>
      <c r="E12" s="5" t="s">
        <v>92</v>
      </c>
      <c r="F12" s="22">
        <v>4</v>
      </c>
      <c r="K12" s="24">
        <f>SUM(K5:K11)</f>
        <v>1798</v>
      </c>
      <c r="R12" s="23" t="s">
        <v>208</v>
      </c>
      <c r="S12" s="25">
        <v>4</v>
      </c>
      <c r="T12" s="26">
        <v>8</v>
      </c>
      <c r="U12" s="22">
        <f t="shared" si="2"/>
        <v>32</v>
      </c>
      <c r="X12" s="24">
        <f>-P10</f>
        <v>-288</v>
      </c>
    </row>
    <row r="13" spans="3:24" ht="16.5" x14ac:dyDescent="0.25">
      <c r="C13" s="6" t="s">
        <v>104</v>
      </c>
      <c r="E13" s="5" t="s">
        <v>95</v>
      </c>
      <c r="F13" s="22">
        <v>1</v>
      </c>
      <c r="R13" s="23" t="s">
        <v>209</v>
      </c>
      <c r="S13" s="25">
        <v>4</v>
      </c>
      <c r="T13" s="26">
        <v>4</v>
      </c>
      <c r="U13" s="22">
        <f t="shared" si="2"/>
        <v>16</v>
      </c>
      <c r="X13" s="24">
        <f>-U14</f>
        <v>-263</v>
      </c>
    </row>
    <row r="14" spans="3:24" ht="16.5" x14ac:dyDescent="0.25">
      <c r="C14" s="6" t="s">
        <v>106</v>
      </c>
      <c r="E14" s="5" t="s">
        <v>29</v>
      </c>
      <c r="F14" s="22">
        <v>4</v>
      </c>
      <c r="U14" s="24">
        <f>SUM(U5:U13)</f>
        <v>263</v>
      </c>
      <c r="X14" s="24">
        <f>SUM(X11:X13)</f>
        <v>-1051</v>
      </c>
    </row>
    <row r="15" spans="3:24" ht="20.25" thickBot="1" x14ac:dyDescent="0.35">
      <c r="C15" s="6" t="s">
        <v>107</v>
      </c>
      <c r="E15" s="5" t="s">
        <v>93</v>
      </c>
      <c r="F15" s="22">
        <v>2</v>
      </c>
      <c r="W15" s="19" t="s">
        <v>210</v>
      </c>
      <c r="X15" s="27">
        <f>X9+X14</f>
        <v>2251</v>
      </c>
    </row>
    <row r="16" spans="3:24" ht="17.25" thickTop="1" x14ac:dyDescent="0.25">
      <c r="C16" s="6" t="s">
        <v>109</v>
      </c>
      <c r="E16" s="5" t="s">
        <v>3</v>
      </c>
      <c r="F16" s="22">
        <v>3</v>
      </c>
    </row>
    <row r="17" spans="3:6" ht="16.5" x14ac:dyDescent="0.25">
      <c r="C17" s="6" t="s">
        <v>152</v>
      </c>
      <c r="E17" s="5" t="s">
        <v>33</v>
      </c>
      <c r="F17" s="22">
        <v>22</v>
      </c>
    </row>
    <row r="18" spans="3:6" ht="16.5" x14ac:dyDescent="0.25">
      <c r="C18" s="6" t="s">
        <v>110</v>
      </c>
      <c r="E18" s="5" t="s">
        <v>6</v>
      </c>
      <c r="F18" s="22">
        <v>7</v>
      </c>
    </row>
    <row r="19" spans="3:6" ht="16.5" x14ac:dyDescent="0.25">
      <c r="C19" s="6" t="s">
        <v>111</v>
      </c>
      <c r="E19" s="5" t="s">
        <v>35</v>
      </c>
      <c r="F19" s="22">
        <v>30</v>
      </c>
    </row>
    <row r="20" spans="3:6" ht="16.5" x14ac:dyDescent="0.25">
      <c r="C20" s="6" t="s">
        <v>112</v>
      </c>
      <c r="E20" s="5" t="s">
        <v>36</v>
      </c>
      <c r="F20" s="22">
        <v>35</v>
      </c>
    </row>
    <row r="21" spans="3:6" ht="16.5" x14ac:dyDescent="0.25">
      <c r="C21" s="6" t="s">
        <v>113</v>
      </c>
      <c r="E21" s="5" t="s">
        <v>7</v>
      </c>
      <c r="F21" s="22">
        <v>1</v>
      </c>
    </row>
    <row r="22" spans="3:6" ht="16.5" x14ac:dyDescent="0.25">
      <c r="C22" s="6" t="s">
        <v>114</v>
      </c>
      <c r="E22" s="5" t="s">
        <v>39</v>
      </c>
      <c r="F22" s="22">
        <v>50</v>
      </c>
    </row>
    <row r="23" spans="3:6" ht="16.5" x14ac:dyDescent="0.25">
      <c r="C23" s="6" t="s">
        <v>115</v>
      </c>
      <c r="E23" s="5" t="s">
        <v>41</v>
      </c>
      <c r="F23" s="22">
        <v>5</v>
      </c>
    </row>
    <row r="24" spans="3:6" ht="16.5" x14ac:dyDescent="0.25">
      <c r="C24" s="6" t="s">
        <v>116</v>
      </c>
      <c r="E24" s="5" t="s">
        <v>8</v>
      </c>
      <c r="F24" s="22">
        <v>1</v>
      </c>
    </row>
    <row r="25" spans="3:6" ht="16.5" x14ac:dyDescent="0.25">
      <c r="C25" s="6" t="s">
        <v>117</v>
      </c>
      <c r="E25" s="5" t="s">
        <v>42</v>
      </c>
      <c r="F25" s="22">
        <v>5</v>
      </c>
    </row>
    <row r="26" spans="3:6" ht="16.5" x14ac:dyDescent="0.25">
      <c r="C26" s="6" t="s">
        <v>118</v>
      </c>
      <c r="E26" s="5" t="s">
        <v>43</v>
      </c>
      <c r="F26" s="22">
        <v>15</v>
      </c>
    </row>
    <row r="27" spans="3:6" ht="16.5" x14ac:dyDescent="0.25">
      <c r="C27" s="6" t="s">
        <v>119</v>
      </c>
      <c r="E27" s="5" t="s">
        <v>44</v>
      </c>
      <c r="F27" s="22">
        <v>5</v>
      </c>
    </row>
    <row r="28" spans="3:6" ht="16.5" x14ac:dyDescent="0.25">
      <c r="C28" s="6" t="s">
        <v>120</v>
      </c>
      <c r="E28" s="5" t="s">
        <v>191</v>
      </c>
      <c r="F28" s="22">
        <v>5</v>
      </c>
    </row>
    <row r="29" spans="3:6" ht="16.5" x14ac:dyDescent="0.25">
      <c r="C29" s="6" t="s">
        <v>121</v>
      </c>
      <c r="E29" s="5" t="s">
        <v>46</v>
      </c>
      <c r="F29" s="22">
        <v>9</v>
      </c>
    </row>
    <row r="30" spans="3:6" ht="16.5" x14ac:dyDescent="0.25">
      <c r="C30" s="6" t="s">
        <v>122</v>
      </c>
      <c r="E30" s="5" t="s">
        <v>49</v>
      </c>
      <c r="F30" s="22">
        <v>3</v>
      </c>
    </row>
    <row r="31" spans="3:6" ht="16.5" x14ac:dyDescent="0.25">
      <c r="C31" s="6" t="s">
        <v>123</v>
      </c>
      <c r="E31" s="5" t="s">
        <v>50</v>
      </c>
      <c r="F31" s="22">
        <v>2</v>
      </c>
    </row>
    <row r="32" spans="3:6" ht="16.5" x14ac:dyDescent="0.25">
      <c r="C32" s="6" t="s">
        <v>124</v>
      </c>
      <c r="E32" s="5" t="s">
        <v>51</v>
      </c>
      <c r="F32" s="22">
        <v>35</v>
      </c>
    </row>
    <row r="33" spans="3:6" ht="16.5" x14ac:dyDescent="0.25">
      <c r="C33" s="6" t="s">
        <v>125</v>
      </c>
      <c r="E33" s="5" t="s">
        <v>52</v>
      </c>
      <c r="F33" s="22">
        <v>3</v>
      </c>
    </row>
    <row r="34" spans="3:6" ht="16.5" x14ac:dyDescent="0.25">
      <c r="C34" s="6" t="s">
        <v>126</v>
      </c>
      <c r="E34" s="5" t="s">
        <v>53</v>
      </c>
      <c r="F34" s="22">
        <v>22</v>
      </c>
    </row>
    <row r="35" spans="3:6" ht="16.5" x14ac:dyDescent="0.25">
      <c r="C35" s="6" t="s">
        <v>127</v>
      </c>
      <c r="E35" s="5" t="s">
        <v>55</v>
      </c>
      <c r="F35" s="22">
        <v>5</v>
      </c>
    </row>
    <row r="36" spans="3:6" ht="16.5" x14ac:dyDescent="0.25">
      <c r="C36" s="6" t="s">
        <v>157</v>
      </c>
      <c r="E36" s="5" t="s">
        <v>156</v>
      </c>
      <c r="F36" s="22">
        <v>1</v>
      </c>
    </row>
    <row r="37" spans="3:6" ht="16.5" x14ac:dyDescent="0.25">
      <c r="C37" s="6" t="s">
        <v>128</v>
      </c>
      <c r="E37" s="5" t="s">
        <v>56</v>
      </c>
      <c r="F37" s="22">
        <v>40</v>
      </c>
    </row>
    <row r="38" spans="3:6" ht="16.5" x14ac:dyDescent="0.25">
      <c r="C38" s="6" t="s">
        <v>129</v>
      </c>
      <c r="E38" s="5" t="s">
        <v>57</v>
      </c>
      <c r="F38" s="22">
        <v>70</v>
      </c>
    </row>
    <row r="39" spans="3:6" ht="16.5" x14ac:dyDescent="0.25">
      <c r="C39" s="6" t="s">
        <v>153</v>
      </c>
      <c r="E39" s="5" t="s">
        <v>190</v>
      </c>
      <c r="F39" s="22">
        <v>10</v>
      </c>
    </row>
    <row r="40" spans="3:6" ht="16.5" x14ac:dyDescent="0.25">
      <c r="C40" s="6" t="s">
        <v>130</v>
      </c>
      <c r="E40" s="5" t="s">
        <v>59</v>
      </c>
      <c r="F40" s="22">
        <v>80</v>
      </c>
    </row>
    <row r="41" spans="3:6" ht="16.5" x14ac:dyDescent="0.25">
      <c r="C41" s="6" t="s">
        <v>131</v>
      </c>
      <c r="E41" s="5" t="s">
        <v>60</v>
      </c>
      <c r="F41" s="22">
        <v>40</v>
      </c>
    </row>
    <row r="42" spans="3:6" ht="16.5" x14ac:dyDescent="0.25">
      <c r="C42" s="6" t="s">
        <v>158</v>
      </c>
      <c r="E42" s="5" t="s">
        <v>155</v>
      </c>
      <c r="F42" s="22">
        <v>2</v>
      </c>
    </row>
    <row r="43" spans="3:6" ht="16.5" x14ac:dyDescent="0.25">
      <c r="C43" s="6" t="s">
        <v>132</v>
      </c>
      <c r="E43" s="5" t="s">
        <v>61</v>
      </c>
      <c r="F43" s="22">
        <v>34</v>
      </c>
    </row>
    <row r="44" spans="3:6" ht="16.5" x14ac:dyDescent="0.25">
      <c r="C44" s="6" t="s">
        <v>133</v>
      </c>
      <c r="E44" s="5" t="s">
        <v>62</v>
      </c>
      <c r="F44" s="22">
        <v>3</v>
      </c>
    </row>
    <row r="45" spans="3:6" ht="16.5" x14ac:dyDescent="0.25">
      <c r="C45" s="6" t="s">
        <v>154</v>
      </c>
      <c r="E45" s="5" t="s">
        <v>63</v>
      </c>
      <c r="F45" s="22">
        <v>1</v>
      </c>
    </row>
    <row r="46" spans="3:6" ht="16.5" x14ac:dyDescent="0.25">
      <c r="C46" s="6" t="s">
        <v>134</v>
      </c>
      <c r="E46" s="5" t="s">
        <v>64</v>
      </c>
      <c r="F46" s="22">
        <v>10</v>
      </c>
    </row>
    <row r="47" spans="3:6" ht="16.5" x14ac:dyDescent="0.25">
      <c r="C47" s="6" t="s">
        <v>135</v>
      </c>
      <c r="E47" s="5" t="s">
        <v>67</v>
      </c>
      <c r="F47" s="22">
        <v>45</v>
      </c>
    </row>
    <row r="48" spans="3:6" ht="16.5" x14ac:dyDescent="0.25">
      <c r="C48" s="6" t="s">
        <v>136</v>
      </c>
      <c r="E48" s="5" t="s">
        <v>11</v>
      </c>
      <c r="F48" s="22">
        <v>35</v>
      </c>
    </row>
    <row r="49" spans="3:6" ht="16.5" x14ac:dyDescent="0.25">
      <c r="C49" s="6" t="s">
        <v>137</v>
      </c>
      <c r="E49" s="5" t="s">
        <v>189</v>
      </c>
      <c r="F49" s="22">
        <v>7</v>
      </c>
    </row>
    <row r="50" spans="3:6" ht="16.5" x14ac:dyDescent="0.25">
      <c r="C50" s="6" t="s">
        <v>138</v>
      </c>
      <c r="E50" s="5" t="s">
        <v>70</v>
      </c>
      <c r="F50" s="22">
        <v>22</v>
      </c>
    </row>
    <row r="51" spans="3:6" ht="16.5" x14ac:dyDescent="0.25">
      <c r="C51" s="6" t="s">
        <v>139</v>
      </c>
      <c r="E51" s="5" t="s">
        <v>71</v>
      </c>
      <c r="F51" s="22">
        <v>25</v>
      </c>
    </row>
    <row r="52" spans="3:6" ht="16.5" x14ac:dyDescent="0.25">
      <c r="C52" s="6" t="s">
        <v>140</v>
      </c>
      <c r="E52" s="5" t="s">
        <v>12</v>
      </c>
      <c r="F52" s="22">
        <v>5</v>
      </c>
    </row>
    <row r="53" spans="3:6" ht="16.5" x14ac:dyDescent="0.25">
      <c r="C53" s="6" t="s">
        <v>141</v>
      </c>
      <c r="E53" s="5" t="s">
        <v>72</v>
      </c>
      <c r="F53" s="22">
        <v>5</v>
      </c>
    </row>
    <row r="54" spans="3:6" ht="16.5" x14ac:dyDescent="0.25">
      <c r="C54" s="6" t="s">
        <v>142</v>
      </c>
      <c r="E54" s="5" t="s">
        <v>73</v>
      </c>
      <c r="F54" s="22">
        <v>1</v>
      </c>
    </row>
    <row r="55" spans="3:6" ht="16.5" x14ac:dyDescent="0.25">
      <c r="C55" s="6" t="s">
        <v>143</v>
      </c>
      <c r="E55" s="5" t="s">
        <v>75</v>
      </c>
      <c r="F55" s="22">
        <v>35</v>
      </c>
    </row>
    <row r="56" spans="3:6" ht="16.5" x14ac:dyDescent="0.25">
      <c r="C56" s="6" t="s">
        <v>144</v>
      </c>
    </row>
    <row r="57" spans="3:6" ht="16.5" x14ac:dyDescent="0.25">
      <c r="C57" s="6" t="s">
        <v>145</v>
      </c>
      <c r="E57" s="5" t="s">
        <v>77</v>
      </c>
      <c r="F57" s="22">
        <v>8</v>
      </c>
    </row>
    <row r="58" spans="3:6" ht="16.5" x14ac:dyDescent="0.25">
      <c r="C58" s="6" t="s">
        <v>146</v>
      </c>
      <c r="E58" s="5" t="s">
        <v>78</v>
      </c>
      <c r="F58" s="22">
        <v>2</v>
      </c>
    </row>
    <row r="59" spans="3:6" ht="16.5" x14ac:dyDescent="0.25">
      <c r="C59" s="6" t="s">
        <v>147</v>
      </c>
      <c r="E59" s="5" t="s">
        <v>79</v>
      </c>
      <c r="F59" s="22">
        <v>1</v>
      </c>
    </row>
    <row r="60" spans="3:6" ht="16.5" x14ac:dyDescent="0.25">
      <c r="C60" s="6" t="s">
        <v>148</v>
      </c>
      <c r="E60" s="5" t="s">
        <v>84</v>
      </c>
      <c r="F60" s="22">
        <v>35</v>
      </c>
    </row>
    <row r="61" spans="3:6" ht="16.5" x14ac:dyDescent="0.25">
      <c r="C61" s="6" t="s">
        <v>149</v>
      </c>
      <c r="E61" s="5" t="s">
        <v>89</v>
      </c>
      <c r="F61" s="22">
        <v>55</v>
      </c>
    </row>
    <row r="62" spans="3:6" ht="16.5" x14ac:dyDescent="0.25">
      <c r="C62" s="6" t="s">
        <v>150</v>
      </c>
      <c r="E62" s="5" t="s">
        <v>90</v>
      </c>
      <c r="F62" s="22">
        <v>3</v>
      </c>
    </row>
    <row r="63" spans="3:6" ht="16.5" x14ac:dyDescent="0.25">
      <c r="C63" s="6" t="s">
        <v>151</v>
      </c>
      <c r="E63" s="5" t="s">
        <v>91</v>
      </c>
      <c r="F63" s="22">
        <v>15</v>
      </c>
    </row>
    <row r="64" spans="3:6" ht="16.5" x14ac:dyDescent="0.25">
      <c r="C64" s="6" t="s">
        <v>108</v>
      </c>
      <c r="E64" s="5" t="s">
        <v>30</v>
      </c>
      <c r="F64" s="22">
        <v>8</v>
      </c>
    </row>
    <row r="65" spans="3:6" ht="16.5" x14ac:dyDescent="0.25">
      <c r="C65" s="6" t="s">
        <v>105</v>
      </c>
      <c r="E65" s="5" t="s">
        <v>28</v>
      </c>
      <c r="F65" s="22">
        <v>5</v>
      </c>
    </row>
    <row r="66" spans="3:6" x14ac:dyDescent="0.25">
      <c r="C66" s="5" t="s">
        <v>159</v>
      </c>
      <c r="F66" s="24">
        <f>SUM(F5:F65)</f>
        <v>953</v>
      </c>
    </row>
    <row r="67" spans="3:6" x14ac:dyDescent="0.25">
      <c r="C67" s="5" t="s">
        <v>160</v>
      </c>
    </row>
    <row r="68" spans="3:6" x14ac:dyDescent="0.25">
      <c r="C68" s="5" t="s">
        <v>161</v>
      </c>
    </row>
    <row r="69" spans="3:6" x14ac:dyDescent="0.25">
      <c r="C69" s="5" t="s">
        <v>162</v>
      </c>
    </row>
    <row r="70" spans="3:6" x14ac:dyDescent="0.25">
      <c r="C70" s="5" t="s">
        <v>167</v>
      </c>
    </row>
    <row r="71" spans="3:6" x14ac:dyDescent="0.25">
      <c r="C71" s="5" t="s">
        <v>168</v>
      </c>
    </row>
    <row r="72" spans="3:6" x14ac:dyDescent="0.25">
      <c r="C72" s="5" t="s">
        <v>177</v>
      </c>
    </row>
    <row r="73" spans="3:6" x14ac:dyDescent="0.25">
      <c r="C73" s="5" t="s">
        <v>169</v>
      </c>
    </row>
    <row r="74" spans="3:6" x14ac:dyDescent="0.25">
      <c r="C74" s="5" t="s">
        <v>181</v>
      </c>
    </row>
    <row r="75" spans="3:6" x14ac:dyDescent="0.25">
      <c r="C75" s="5" t="s">
        <v>170</v>
      </c>
    </row>
    <row r="76" spans="3:6" x14ac:dyDescent="0.25">
      <c r="C76" s="5" t="s">
        <v>180</v>
      </c>
    </row>
    <row r="77" spans="3:6" x14ac:dyDescent="0.25">
      <c r="C77" s="5" t="s">
        <v>171</v>
      </c>
    </row>
    <row r="78" spans="3:6" x14ac:dyDescent="0.25">
      <c r="C78" s="5" t="s">
        <v>172</v>
      </c>
    </row>
    <row r="79" spans="3:6" x14ac:dyDescent="0.25">
      <c r="C79" s="5" t="s">
        <v>173</v>
      </c>
    </row>
    <row r="80" spans="3:6" x14ac:dyDescent="0.25">
      <c r="C80" s="5" t="s">
        <v>174</v>
      </c>
    </row>
    <row r="81" spans="3:3" x14ac:dyDescent="0.25">
      <c r="C81" s="5" t="s">
        <v>175</v>
      </c>
    </row>
    <row r="82" spans="3:3" x14ac:dyDescent="0.25">
      <c r="C82" s="5" t="s">
        <v>163</v>
      </c>
    </row>
    <row r="83" spans="3:3" x14ac:dyDescent="0.25">
      <c r="C83" s="5" t="s">
        <v>164</v>
      </c>
    </row>
    <row r="84" spans="3:3" x14ac:dyDescent="0.25">
      <c r="C84" s="5" t="s">
        <v>166</v>
      </c>
    </row>
    <row r="85" spans="3:3" x14ac:dyDescent="0.25">
      <c r="C85" s="5" t="s">
        <v>165</v>
      </c>
    </row>
    <row r="86" spans="3:3" x14ac:dyDescent="0.25">
      <c r="C86" s="5" t="s">
        <v>179</v>
      </c>
    </row>
  </sheetData>
  <mergeCells count="1">
    <mergeCell ref="W3:X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CommanderList</vt:lpstr>
      <vt:lpstr>Buylist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2021-01-09T14:50:04Z</dcterms:created>
  <dcterms:modified xsi:type="dcterms:W3CDTF">2021-01-09T23:02:28Z</dcterms:modified>
</cp:coreProperties>
</file>