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\\Hofund\Repositories\CodeBase\Documents\"/>
    </mc:Choice>
  </mc:AlternateContent>
  <xr:revisionPtr revIDLastSave="0" documentId="13_ncr:1_{AB120B59-57F6-4CD5-8780-FBF026FB84F0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Finance Sheet" sheetId="2" r:id="rId1"/>
    <sheet name="ChrisFinanc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2" l="1"/>
  <c r="M6" i="2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L6" i="2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N19" i="2" l="1"/>
  <c r="N23" i="2"/>
  <c r="N21" i="2"/>
  <c r="N22" i="2"/>
  <c r="N6" i="2"/>
  <c r="N29" i="2"/>
  <c r="N13" i="2"/>
  <c r="N7" i="2"/>
  <c r="N28" i="2"/>
  <c r="N20" i="2"/>
  <c r="N12" i="2"/>
  <c r="N31" i="2"/>
  <c r="N15" i="2"/>
  <c r="N30" i="2"/>
  <c r="N14" i="2"/>
  <c r="N27" i="2"/>
  <c r="N11" i="2"/>
  <c r="N26" i="2"/>
  <c r="N18" i="2"/>
  <c r="N10" i="2"/>
  <c r="N25" i="2"/>
  <c r="N17" i="2"/>
  <c r="N9" i="2"/>
  <c r="N24" i="2"/>
  <c r="N16" i="2"/>
  <c r="N8" i="2"/>
  <c r="L13" i="4"/>
  <c r="O6" i="4" s="1"/>
  <c r="O9" i="4" s="1"/>
  <c r="O5" i="4"/>
  <c r="O7" i="4" l="1"/>
  <c r="O8" i="4" s="1"/>
  <c r="R14" i="2" l="1"/>
</calcChain>
</file>

<file path=xl/sharedStrings.xml><?xml version="1.0" encoding="utf-8"?>
<sst xmlns="http://schemas.openxmlformats.org/spreadsheetml/2006/main" count="47" uniqueCount="46">
  <si>
    <t>Date</t>
  </si>
  <si>
    <t>Savings</t>
  </si>
  <si>
    <t>Credit Card Debt</t>
  </si>
  <si>
    <t>Expense</t>
  </si>
  <si>
    <t xml:space="preserve">Expense Type </t>
  </si>
  <si>
    <t>Savings Source</t>
  </si>
  <si>
    <t>CC Payment</t>
  </si>
  <si>
    <t>School Payment</t>
  </si>
  <si>
    <t>Anticipated Expenses</t>
  </si>
  <si>
    <t>Estimated Cost</t>
  </si>
  <si>
    <t>Total</t>
  </si>
  <si>
    <t>EstDate</t>
  </si>
  <si>
    <t xml:space="preserve">Current Debts </t>
  </si>
  <si>
    <t>Current Savings</t>
  </si>
  <si>
    <t>Checking</t>
  </si>
  <si>
    <t>Chris Income</t>
  </si>
  <si>
    <t>CVS</t>
  </si>
  <si>
    <t>Phone</t>
  </si>
  <si>
    <t>Income</t>
  </si>
  <si>
    <t>Expenses</t>
  </si>
  <si>
    <t>Net Income</t>
  </si>
  <si>
    <t>Net Bi-Weekly</t>
  </si>
  <si>
    <t>Bi-Weekly Expenses</t>
  </si>
  <si>
    <t>Chris Monthly Bills</t>
  </si>
  <si>
    <t>Chris Totals</t>
  </si>
  <si>
    <t xml:space="preserve">Wedding Fund </t>
  </si>
  <si>
    <t>Spectrum</t>
  </si>
  <si>
    <t>Utilities</t>
  </si>
  <si>
    <t>Gas / Groceries</t>
  </si>
  <si>
    <t>Rent</t>
  </si>
  <si>
    <t>Progressive</t>
  </si>
  <si>
    <t>School Loan</t>
  </si>
  <si>
    <t>Tithe</t>
  </si>
  <si>
    <t>Investment</t>
  </si>
  <si>
    <t>Investments</t>
  </si>
  <si>
    <t>Amount</t>
  </si>
  <si>
    <t>CVS Stock</t>
  </si>
  <si>
    <t>Finance Planner</t>
  </si>
  <si>
    <t xml:space="preserve">Savings </t>
  </si>
  <si>
    <t>Cash Savings</t>
  </si>
  <si>
    <t xml:space="preserve"> </t>
  </si>
  <si>
    <t>CVS Stock Buy</t>
  </si>
  <si>
    <t>CVS Stock 10%</t>
  </si>
  <si>
    <t>Starting</t>
  </si>
  <si>
    <t>Paycheck+Taxes</t>
  </si>
  <si>
    <t>$560/Month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</si>
</sst>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15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3"/>
      <name val="Calibri Light"/>
      <family val="2"/>
      <scheme val="major"/>
    </font>
    <font>
      <b/>
      <sz val="12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9" tint="-0.249977111117893"/>
      <name val="Times New Roman"/>
      <family val="1"/>
    </font>
    <font>
      <b/>
      <sz val="12"/>
      <color rgb="FFFF0000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FF0000"/>
      <name val="Calibri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44" fontId="14" fillId="0" borderId="0" applyFont="0" applyFill="0" applyBorder="0" applyAlignment="0" applyProtection="0"/>
  </cellStyleXfs>
  <cellXfs count="36">
    <xf numFmtId="0" fontId="0" fillId="0" borderId="0" xfId="0"/>
    <xf numFmtId="14" fontId="6" fillId="3" borderId="5" xfId="4" applyNumberFormat="1" applyFont="1" applyBorder="1"/>
    <xf numFmtId="0" fontId="6" fillId="3" borderId="5" xfId="4" applyNumberFormat="1" applyFont="1" applyBorder="1" applyAlignment="1">
      <alignment horizontal="right"/>
    </xf>
    <xf numFmtId="0" fontId="7" fillId="5" borderId="5" xfId="2" applyFont="1" applyFill="1" applyBorder="1"/>
    <xf numFmtId="44" fontId="10" fillId="3" borderId="6" xfId="4" applyNumberFormat="1" applyFont="1" applyBorder="1"/>
    <xf numFmtId="44" fontId="10" fillId="3" borderId="5" xfId="4" applyNumberFormat="1" applyFont="1" applyBorder="1"/>
    <xf numFmtId="0" fontId="8" fillId="5" borderId="5" xfId="2" applyFont="1" applyFill="1" applyBorder="1"/>
    <xf numFmtId="14" fontId="3" fillId="2" borderId="5" xfId="3" applyNumberFormat="1" applyFont="1" applyBorder="1"/>
    <xf numFmtId="0" fontId="3" fillId="2" borderId="5" xfId="3" applyFont="1" applyBorder="1"/>
    <xf numFmtId="44" fontId="11" fillId="2" borderId="5" xfId="3" applyNumberFormat="1" applyFont="1" applyBorder="1"/>
    <xf numFmtId="6" fontId="11" fillId="2" borderId="5" xfId="3" applyNumberFormat="1" applyFont="1" applyBorder="1"/>
    <xf numFmtId="0" fontId="12" fillId="6" borderId="5" xfId="0" applyFont="1" applyFill="1" applyBorder="1"/>
    <xf numFmtId="44" fontId="13" fillId="6" borderId="5" xfId="0" applyNumberFormat="1" applyFont="1" applyFill="1" applyBorder="1"/>
    <xf numFmtId="0" fontId="12" fillId="2" borderId="7" xfId="0" applyFont="1" applyFill="1" applyBorder="1"/>
    <xf numFmtId="44" fontId="13" fillId="2" borderId="8" xfId="0" applyNumberFormat="1" applyFont="1" applyFill="1" applyBorder="1"/>
    <xf numFmtId="8" fontId="9" fillId="3" borderId="5" xfId="4" applyNumberFormat="1" applyFont="1" applyBorder="1"/>
    <xf numFmtId="8" fontId="6" fillId="3" borderId="5" xfId="4" applyNumberFormat="1" applyFont="1" applyBorder="1" applyAlignment="1">
      <alignment horizontal="right"/>
    </xf>
    <xf numFmtId="6" fontId="0" fillId="0" borderId="0" xfId="0" applyNumberFormat="1"/>
    <xf numFmtId="44" fontId="0" fillId="0" borderId="0" xfId="5" applyFont="1"/>
    <xf numFmtId="6" fontId="0" fillId="0" borderId="0" xfId="5" applyNumberFormat="1" applyFont="1"/>
    <xf numFmtId="0" fontId="5" fillId="4" borderId="0" xfId="1" applyFont="1" applyFill="1" applyBorder="1" applyAlignment="1">
      <alignment horizontal="center"/>
    </xf>
    <xf numFmtId="6" fontId="3" fillId="2" borderId="5" xfId="3" applyNumberFormat="1" applyFont="1" applyBorder="1"/>
    <xf numFmtId="44" fontId="6" fillId="3" borderId="5" xfId="4" applyNumberFormat="1" applyFont="1" applyBorder="1" applyAlignment="1">
      <alignment horizontal="right"/>
    </xf>
    <xf numFmtId="14" fontId="6" fillId="7" borderId="5" xfId="4" applyNumberFormat="1" applyFont="1" applyFill="1" applyBorder="1"/>
    <xf numFmtId="8" fontId="9" fillId="7" borderId="5" xfId="4" applyNumberFormat="1" applyFont="1" applyFill="1" applyBorder="1"/>
    <xf numFmtId="0" fontId="6" fillId="7" borderId="5" xfId="4" applyNumberFormat="1" applyFont="1" applyFill="1" applyBorder="1" applyAlignment="1">
      <alignment horizontal="right"/>
    </xf>
    <xf numFmtId="44" fontId="10" fillId="7" borderId="6" xfId="4" applyNumberFormat="1" applyFont="1" applyFill="1" applyBorder="1"/>
    <xf numFmtId="44" fontId="10" fillId="7" borderId="5" xfId="4" applyNumberFormat="1" applyFont="1" applyFill="1" applyBorder="1"/>
    <xf numFmtId="8" fontId="6" fillId="7" borderId="5" xfId="4" applyNumberFormat="1" applyFont="1" applyFill="1" applyBorder="1" applyAlignment="1">
      <alignment horizontal="right"/>
    </xf>
    <xf numFmtId="44" fontId="6" fillId="7" borderId="5" xfId="4" applyNumberFormat="1" applyFont="1" applyFill="1" applyBorder="1" applyAlignment="1">
      <alignment horizontal="right"/>
    </xf>
    <xf numFmtId="0" fontId="5" fillId="4" borderId="2" xfId="1" applyFont="1" applyFill="1" applyBorder="1" applyAlignment="1">
      <alignment horizontal="center"/>
    </xf>
    <xf numFmtId="0" fontId="5" fillId="4" borderId="3" xfId="1" applyFont="1" applyFill="1" applyBorder="1" applyAlignment="1">
      <alignment horizontal="center"/>
    </xf>
    <xf numFmtId="0" fontId="5" fillId="4" borderId="4" xfId="1" applyFont="1" applyFill="1" applyBorder="1" applyAlignment="1">
      <alignment horizontal="center"/>
    </xf>
    <xf numFmtId="0" fontId="5" fillId="4" borderId="0" xfId="1" applyFont="1" applyFill="1" applyBorder="1" applyAlignment="1">
      <alignment horizontal="center"/>
    </xf>
    <xf numFmtId="0" fontId="7" fillId="5" borderId="5" xfId="2" applyFont="1" applyFill="1" applyBorder="1" applyAlignment="1">
      <alignment horizontal="center"/>
    </xf>
    <xf numFmtId="0" fontId="8" fillId="0" borderId="0" xfId="0" applyFont="1" applyAlignment="1">
      <alignment horizontal="center"/>
    </xf>
  </cellXfs>
  <cellStyles count="6">
    <cellStyle name="60% - Accent1" xfId="3" builtinId="32"/>
    <cellStyle name="60% - Accent3" xfId="4" builtinId="40"/>
    <cellStyle name="Currency" xfId="5" builtinId="4"/>
    <cellStyle name="Heading 1" xfId="2" builtinId="16"/>
    <cellStyle name="Normal" xfId="0" builtinId="0"/>
    <cellStyle name="Title" xfId="1" builtinId="15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4" tint="0.39997558519241921"/>
        </patternFill>
      </fill>
      <border diagonalUp="0" diagonalDown="0" outline="0">
        <left style="thin">
          <color indexed="64"/>
        </left>
        <right/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border diagonalUp="0" diagonalDown="0" outline="0">
        <left/>
        <right style="thin">
          <color indexed="64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border diagonalUp="0" diagonalDown="0" outline="0">
        <left/>
        <right style="thin">
          <color indexed="64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34" formatCode="_(&quot;$&quot;* #,##0.00_);_(&quot;$&quot;* \(#,##0.00\);_(&quot;$&quot;* &quot;-&quot;??_);_(@_)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32342" displayName="Table32342" ref="P6:R14" totalsRowCount="1" headerRowDxfId="9" headerRowBorderDxfId="8" tableBorderDxfId="7" totalsRowBorderDxfId="6" headerRowCellStyle="Heading 1">
  <autoFilter ref="P6:R13" xr:uid="{00000000-0009-0000-0100-000001000000}"/>
  <tableColumns count="3">
    <tableColumn id="4" xr3:uid="{00000000-0010-0000-0000-000004000000}" name="EstDate" totalsRowLabel="Total" dataDxfId="5" totalsRowDxfId="2" dataCellStyle="60% - Accent1"/>
    <tableColumn id="1" xr3:uid="{00000000-0010-0000-0000-000001000000}" name="Expense" dataDxfId="4" totalsRowDxfId="1" dataCellStyle="60% - Accent1"/>
    <tableColumn id="2" xr3:uid="{00000000-0010-0000-0000-000002000000}" name="Estimated Cost" totalsRowFunction="sum" dataDxfId="3" totalsRowDxfId="0" dataCellStyle="60% - Accent1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C1:U32"/>
  <sheetViews>
    <sheetView tabSelected="1" topLeftCell="A3" zoomScale="85" zoomScaleNormal="85" workbookViewId="0">
      <selection activeCell="E11" sqref="E11"/>
    </sheetView>
  </sheetViews>
  <sheetFormatPr defaultRowHeight="15" x14ac:dyDescent="0.25"/>
  <cols>
    <col min="1" max="2" width="1.42578125" customWidth="1"/>
    <col min="3" max="3" width="11.85546875" bestFit="1" customWidth="1"/>
    <col min="4" max="4" width="13.42578125" bestFit="1" customWidth="1"/>
    <col min="5" max="5" width="31.28515625" bestFit="1" customWidth="1"/>
    <col min="6" max="6" width="17.7109375" customWidth="1"/>
    <col min="7" max="7" width="15.85546875" bestFit="1" customWidth="1"/>
    <col min="8" max="8" width="15.85546875" customWidth="1"/>
    <col min="9" max="9" width="24.28515625" bestFit="1" customWidth="1"/>
    <col min="10" max="10" width="13.7109375" bestFit="1" customWidth="1"/>
    <col min="11" max="11" width="30.28515625" bestFit="1" customWidth="1"/>
    <col min="12" max="12" width="20.28515625" bestFit="1" customWidth="1"/>
    <col min="13" max="14" width="20.28515625" customWidth="1"/>
    <col min="15" max="15" width="2.85546875" customWidth="1"/>
    <col min="16" max="16" width="16" bestFit="1" customWidth="1"/>
    <col min="17" max="17" width="27.42578125" bestFit="1" customWidth="1"/>
    <col min="18" max="18" width="21.140625" bestFit="1" customWidth="1"/>
    <col min="19" max="19" width="1.42578125" customWidth="1"/>
    <col min="20" max="20" width="13.7109375" bestFit="1" customWidth="1"/>
    <col min="21" max="21" width="24.28515625" bestFit="1" customWidth="1"/>
  </cols>
  <sheetData>
    <row r="1" spans="3:21" ht="7.5" customHeight="1" x14ac:dyDescent="0.25"/>
    <row r="2" spans="3:21" ht="7.5" customHeight="1" thickBot="1" x14ac:dyDescent="0.3"/>
    <row r="3" spans="3:21" ht="15" customHeight="1" x14ac:dyDescent="0.5">
      <c r="C3" s="30" t="s">
        <v>37</v>
      </c>
      <c r="D3" s="31"/>
      <c r="E3" s="31"/>
      <c r="F3" s="31"/>
      <c r="G3" s="31"/>
      <c r="H3" s="31"/>
      <c r="I3" s="31"/>
      <c r="J3" s="31"/>
      <c r="K3" s="31"/>
      <c r="L3" s="31"/>
      <c r="M3" s="20"/>
      <c r="N3" s="20"/>
    </row>
    <row r="4" spans="3:21" ht="15" customHeight="1" x14ac:dyDescent="0.5">
      <c r="C4" s="32"/>
      <c r="D4" s="33"/>
      <c r="E4" s="33"/>
      <c r="F4" s="33"/>
      <c r="G4" s="33"/>
      <c r="H4" s="33"/>
      <c r="I4" s="33"/>
      <c r="J4" s="33"/>
      <c r="K4" s="33"/>
      <c r="L4" s="33"/>
      <c r="M4" s="20"/>
      <c r="N4" s="20"/>
    </row>
    <row r="5" spans="3:21" ht="19.5" x14ac:dyDescent="0.3">
      <c r="C5" s="3" t="s">
        <v>0</v>
      </c>
      <c r="D5" s="3" t="s">
        <v>1</v>
      </c>
      <c r="E5" s="3" t="s">
        <v>5</v>
      </c>
      <c r="F5" s="3" t="s">
        <v>2</v>
      </c>
      <c r="G5" s="3" t="s">
        <v>6</v>
      </c>
      <c r="H5" s="3" t="s">
        <v>33</v>
      </c>
      <c r="I5" s="3" t="s">
        <v>7</v>
      </c>
      <c r="J5" s="3" t="s">
        <v>3</v>
      </c>
      <c r="K5" s="3" t="s">
        <v>4</v>
      </c>
      <c r="L5" s="3" t="s">
        <v>39</v>
      </c>
      <c r="M5" s="3" t="s">
        <v>41</v>
      </c>
      <c r="N5" s="3" t="s">
        <v>42</v>
      </c>
      <c r="P5" s="34" t="s">
        <v>8</v>
      </c>
      <c r="Q5" s="34"/>
      <c r="R5" s="34"/>
      <c r="T5" s="5">
        <v>8000</v>
      </c>
      <c r="U5" s="2" t="s">
        <v>25</v>
      </c>
    </row>
    <row r="6" spans="3:21" ht="18.75" x14ac:dyDescent="0.3">
      <c r="C6" s="1">
        <v>44956</v>
      </c>
      <c r="D6" s="15">
        <v>5600</v>
      </c>
      <c r="E6" s="2" t="s">
        <v>43</v>
      </c>
      <c r="F6" s="4">
        <v>0</v>
      </c>
      <c r="G6" s="5">
        <v>0</v>
      </c>
      <c r="H6" s="5">
        <v>0</v>
      </c>
      <c r="I6" s="5">
        <v>0</v>
      </c>
      <c r="J6" s="5">
        <v>0</v>
      </c>
      <c r="K6" s="2"/>
      <c r="L6" s="16">
        <f>D6-G6-I6-J6</f>
        <v>5600</v>
      </c>
      <c r="M6" s="22">
        <f>H6</f>
        <v>0</v>
      </c>
      <c r="N6" s="22">
        <f>M6*0.05</f>
        <v>0</v>
      </c>
      <c r="P6" s="6" t="s">
        <v>11</v>
      </c>
      <c r="Q6" s="6" t="s">
        <v>3</v>
      </c>
      <c r="R6" s="6" t="s">
        <v>9</v>
      </c>
    </row>
    <row r="7" spans="3:21" ht="15.75" x14ac:dyDescent="0.25">
      <c r="C7" s="1">
        <v>44972</v>
      </c>
      <c r="D7" s="15">
        <v>3400</v>
      </c>
      <c r="E7" s="2" t="s">
        <v>44</v>
      </c>
      <c r="F7" s="4">
        <f>F6-G7</f>
        <v>0</v>
      </c>
      <c r="G7" s="5">
        <v>0</v>
      </c>
      <c r="H7" s="5">
        <v>0</v>
      </c>
      <c r="I7" s="5">
        <v>0</v>
      </c>
      <c r="J7" s="5">
        <v>0</v>
      </c>
      <c r="K7" s="2"/>
      <c r="L7" s="16">
        <f>L6+D7-G7-H7-I7-J7</f>
        <v>9000</v>
      </c>
      <c r="M7" s="22">
        <f>H7+M6</f>
        <v>0</v>
      </c>
      <c r="N7" s="22">
        <f>M7*0.05</f>
        <v>0</v>
      </c>
      <c r="P7" s="7"/>
      <c r="Q7" s="21"/>
      <c r="R7" s="9"/>
    </row>
    <row r="8" spans="3:21" ht="15.75" x14ac:dyDescent="0.25">
      <c r="C8" s="1"/>
      <c r="D8" s="15"/>
      <c r="E8" s="2"/>
      <c r="F8" s="4"/>
      <c r="G8" s="5"/>
      <c r="H8" s="5"/>
      <c r="I8" s="5"/>
      <c r="J8" s="5"/>
      <c r="K8" s="2"/>
      <c r="L8" s="16">
        <f>L7+D8-G8-H8-I8-J8</f>
        <v>9000</v>
      </c>
      <c r="M8" s="22">
        <f t="shared" ref="M8:M31" si="0">H8+M7</f>
        <v>0</v>
      </c>
      <c r="N8" s="22">
        <f>M8*1.1</f>
        <v>0</v>
      </c>
      <c r="P8" s="7"/>
      <c r="Q8" s="8"/>
      <c r="R8" s="9"/>
    </row>
    <row r="9" spans="3:21" ht="15.75" x14ac:dyDescent="0.25">
      <c r="C9" s="1"/>
      <c r="D9" s="15"/>
      <c r="E9" s="2"/>
      <c r="F9" s="4"/>
      <c r="G9" s="5"/>
      <c r="H9" s="5"/>
      <c r="I9" s="5"/>
      <c r="J9" s="5"/>
      <c r="K9" s="2"/>
      <c r="L9" s="16">
        <f>L8+D9-G9-H9-I9-J9</f>
        <v>9000</v>
      </c>
      <c r="M9" s="22">
        <f t="shared" si="0"/>
        <v>0</v>
      </c>
      <c r="N9" s="22">
        <f t="shared" ref="N9:N31" si="1">M9*1.1</f>
        <v>0</v>
      </c>
      <c r="P9" s="7"/>
      <c r="Q9" s="8"/>
      <c r="R9" s="9"/>
    </row>
    <row r="10" spans="3:21" ht="15.75" x14ac:dyDescent="0.25">
      <c r="C10" s="1"/>
      <c r="D10" s="15"/>
      <c r="E10" s="2"/>
      <c r="F10" s="4"/>
      <c r="G10" s="5"/>
      <c r="H10" s="5"/>
      <c r="I10" s="5"/>
      <c r="J10" s="5"/>
      <c r="K10" s="2"/>
      <c r="L10" s="16">
        <f>L9+D10-G10-H10-I10-J10</f>
        <v>9000</v>
      </c>
      <c r="M10" s="22">
        <f t="shared" si="0"/>
        <v>0</v>
      </c>
      <c r="N10" s="22">
        <f t="shared" si="1"/>
        <v>0</v>
      </c>
      <c r="P10" s="7"/>
      <c r="Q10" s="8"/>
      <c r="R10" s="9"/>
    </row>
    <row r="11" spans="3:21" ht="15.75" x14ac:dyDescent="0.25">
      <c r="C11" s="1"/>
      <c r="D11" s="15"/>
      <c r="E11" s="2"/>
      <c r="F11" s="4"/>
      <c r="G11" s="5"/>
      <c r="H11" s="5"/>
      <c r="I11" s="5"/>
      <c r="J11" s="5"/>
      <c r="K11" s="2"/>
      <c r="L11" s="16">
        <f>L10+D11-G11-H11-I11-J11</f>
        <v>9000</v>
      </c>
      <c r="M11" s="22">
        <f t="shared" si="0"/>
        <v>0</v>
      </c>
      <c r="N11" s="22">
        <f t="shared" si="1"/>
        <v>0</v>
      </c>
      <c r="P11" s="7"/>
      <c r="Q11" s="8"/>
      <c r="R11" s="9"/>
    </row>
    <row r="12" spans="3:21" ht="15.75" x14ac:dyDescent="0.25">
      <c r="C12" s="1"/>
      <c r="D12" s="15"/>
      <c r="E12" s="2"/>
      <c r="F12" s="4"/>
      <c r="G12" s="5"/>
      <c r="H12" s="5"/>
      <c r="I12" s="5"/>
      <c r="J12" s="5"/>
      <c r="K12" s="2"/>
      <c r="L12" s="16">
        <f>L11+D12-G12-H12-I12-J12</f>
        <v>9000</v>
      </c>
      <c r="M12" s="22">
        <f t="shared" si="0"/>
        <v>0</v>
      </c>
      <c r="N12" s="22">
        <f t="shared" si="1"/>
        <v>0</v>
      </c>
      <c r="P12" s="7"/>
      <c r="Q12" s="8"/>
      <c r="R12" s="10"/>
    </row>
    <row r="13" spans="3:21" ht="15.75" x14ac:dyDescent="0.25">
      <c r="C13" s="1"/>
      <c r="D13" s="15"/>
      <c r="E13" s="2"/>
      <c r="F13" s="4"/>
      <c r="G13" s="5"/>
      <c r="H13" s="5"/>
      <c r="I13" s="5"/>
      <c r="J13" s="5"/>
      <c r="K13" s="2"/>
      <c r="L13" s="16">
        <f>L12+D13-G13-H13-I13-J13</f>
        <v>9000</v>
      </c>
      <c r="M13" s="22">
        <f t="shared" si="0"/>
        <v>0</v>
      </c>
      <c r="N13" s="22">
        <f t="shared" si="1"/>
        <v>0</v>
      </c>
      <c r="P13" s="7"/>
      <c r="Q13" s="11"/>
      <c r="R13" s="12"/>
    </row>
    <row r="14" spans="3:21" ht="15.75" x14ac:dyDescent="0.25">
      <c r="C14" s="1"/>
      <c r="D14" s="15"/>
      <c r="E14" s="2"/>
      <c r="F14" s="4"/>
      <c r="G14" s="5"/>
      <c r="H14" s="5"/>
      <c r="I14" s="5"/>
      <c r="J14" s="5"/>
      <c r="K14" s="2"/>
      <c r="L14" s="16">
        <f>L13+D14-G14-H14-I14-J14</f>
        <v>9000</v>
      </c>
      <c r="M14" s="22">
        <f t="shared" si="0"/>
        <v>0</v>
      </c>
      <c r="N14" s="22">
        <f t="shared" si="1"/>
        <v>0</v>
      </c>
      <c r="P14" s="13" t="s">
        <v>10</v>
      </c>
      <c r="Q14" s="13"/>
      <c r="R14" s="14">
        <f>SUBTOTAL(109,Table32342[Estimated Cost])</f>
        <v>0</v>
      </c>
    </row>
    <row r="15" spans="3:21" ht="15.75" x14ac:dyDescent="0.25">
      <c r="C15" s="1"/>
      <c r="D15" s="15"/>
      <c r="E15" s="2"/>
      <c r="F15" s="4"/>
      <c r="G15" s="5"/>
      <c r="H15" s="5"/>
      <c r="I15" s="5"/>
      <c r="J15" s="5"/>
      <c r="K15" s="2"/>
      <c r="L15" s="16">
        <f>L14+D15-G15-H15-I15-J15</f>
        <v>9000</v>
      </c>
      <c r="M15" s="22">
        <f t="shared" si="0"/>
        <v>0</v>
      </c>
      <c r="N15" s="22">
        <f t="shared" si="1"/>
        <v>0</v>
      </c>
    </row>
    <row r="16" spans="3:21" ht="15.75" x14ac:dyDescent="0.25">
      <c r="C16" s="1"/>
      <c r="D16" s="15"/>
      <c r="E16" s="2"/>
      <c r="F16" s="4"/>
      <c r="G16" s="5"/>
      <c r="H16" s="5"/>
      <c r="I16" s="5"/>
      <c r="J16" s="5"/>
      <c r="K16" s="2"/>
      <c r="L16" s="16">
        <f>L15+D16-G16-H16-I16-J16</f>
        <v>9000</v>
      </c>
      <c r="M16" s="22">
        <f t="shared" si="0"/>
        <v>0</v>
      </c>
      <c r="N16" s="22">
        <f t="shared" si="1"/>
        <v>0</v>
      </c>
    </row>
    <row r="17" spans="3:17" ht="15.75" x14ac:dyDescent="0.25">
      <c r="C17" s="23"/>
      <c r="D17" s="24"/>
      <c r="E17" s="25"/>
      <c r="F17" s="26"/>
      <c r="G17" s="27"/>
      <c r="H17" s="27"/>
      <c r="I17" s="27"/>
      <c r="J17" s="27"/>
      <c r="K17" s="25"/>
      <c r="L17" s="28">
        <f>L16+D17-G17-H17-I17-J17</f>
        <v>9000</v>
      </c>
      <c r="M17" s="29">
        <f t="shared" si="0"/>
        <v>0</v>
      </c>
      <c r="N17" s="29">
        <f t="shared" si="1"/>
        <v>0</v>
      </c>
      <c r="P17" s="5" t="s">
        <v>34</v>
      </c>
      <c r="Q17" s="5" t="s">
        <v>35</v>
      </c>
    </row>
    <row r="18" spans="3:17" ht="15.75" x14ac:dyDescent="0.25">
      <c r="C18" s="1"/>
      <c r="D18" s="15"/>
      <c r="E18" s="2"/>
      <c r="F18" s="4"/>
      <c r="G18" s="5"/>
      <c r="H18" s="5"/>
      <c r="I18" s="5"/>
      <c r="J18" s="5"/>
      <c r="K18" s="2"/>
      <c r="L18" s="16">
        <f>L17+D18-G18-H18-I18-J18</f>
        <v>9000</v>
      </c>
      <c r="M18" s="22">
        <f t="shared" si="0"/>
        <v>0</v>
      </c>
      <c r="N18" s="22">
        <f t="shared" si="1"/>
        <v>0</v>
      </c>
      <c r="P18" s="2" t="s">
        <v>36</v>
      </c>
      <c r="Q18" s="2" t="s">
        <v>45</v>
      </c>
    </row>
    <row r="19" spans="3:17" ht="15.75" x14ac:dyDescent="0.25">
      <c r="C19" s="1"/>
      <c r="D19" s="15"/>
      <c r="E19" s="2"/>
      <c r="F19" s="4"/>
      <c r="G19" s="5"/>
      <c r="H19" s="5"/>
      <c r="I19" s="5"/>
      <c r="J19" s="5"/>
      <c r="K19" s="2"/>
      <c r="L19" s="16">
        <f>L18+D19-G19-H19-I19-J19</f>
        <v>9000</v>
      </c>
      <c r="M19" s="22">
        <f t="shared" si="0"/>
        <v>0</v>
      </c>
      <c r="N19" s="22">
        <f>M19*1.1</f>
        <v>0</v>
      </c>
      <c r="P19" s="2"/>
      <c r="Q19" s="2"/>
    </row>
    <row r="20" spans="3:17" ht="15.75" x14ac:dyDescent="0.25">
      <c r="C20" s="1"/>
      <c r="D20" s="15"/>
      <c r="E20" s="2"/>
      <c r="F20" s="4"/>
      <c r="G20" s="5"/>
      <c r="H20" s="5"/>
      <c r="I20" s="5"/>
      <c r="J20" s="5"/>
      <c r="K20" s="2"/>
      <c r="L20" s="16">
        <f>L19+D20-G20-H20-I20-J20</f>
        <v>9000</v>
      </c>
      <c r="M20" s="22">
        <f t="shared" si="0"/>
        <v>0</v>
      </c>
      <c r="N20" s="22">
        <f t="shared" si="1"/>
        <v>0</v>
      </c>
      <c r="P20" s="2"/>
      <c r="Q20" s="2"/>
    </row>
    <row r="21" spans="3:17" ht="15.75" x14ac:dyDescent="0.25">
      <c r="C21" s="1"/>
      <c r="D21" s="15"/>
      <c r="E21" s="2"/>
      <c r="F21" s="4"/>
      <c r="G21" s="5"/>
      <c r="H21" s="5"/>
      <c r="I21" s="5"/>
      <c r="J21" s="5"/>
      <c r="K21" s="2"/>
      <c r="L21" s="16">
        <f>L20+D21-G21-H21-I21-J21</f>
        <v>9000</v>
      </c>
      <c r="M21" s="22">
        <f t="shared" si="0"/>
        <v>0</v>
      </c>
      <c r="N21" s="22">
        <f t="shared" si="1"/>
        <v>0</v>
      </c>
      <c r="P21" s="2"/>
      <c r="Q21" s="2"/>
    </row>
    <row r="22" spans="3:17" ht="15.75" x14ac:dyDescent="0.25">
      <c r="C22" s="1"/>
      <c r="D22" s="15"/>
      <c r="E22" s="2"/>
      <c r="F22" s="4"/>
      <c r="G22" s="5"/>
      <c r="H22" s="5"/>
      <c r="I22" s="5"/>
      <c r="J22" s="5"/>
      <c r="K22" s="2"/>
      <c r="L22" s="16">
        <f>L21+D22-G22-H22-I22-J22</f>
        <v>9000</v>
      </c>
      <c r="M22" s="22">
        <f t="shared" si="0"/>
        <v>0</v>
      </c>
      <c r="N22" s="22">
        <f t="shared" si="1"/>
        <v>0</v>
      </c>
      <c r="P22" s="2"/>
      <c r="Q22" s="2"/>
    </row>
    <row r="23" spans="3:17" ht="15.75" x14ac:dyDescent="0.25">
      <c r="C23" s="1"/>
      <c r="D23" s="15"/>
      <c r="E23" s="2"/>
      <c r="F23" s="4"/>
      <c r="G23" s="5"/>
      <c r="H23" s="5"/>
      <c r="I23" s="5"/>
      <c r="J23" s="5"/>
      <c r="K23" s="2"/>
      <c r="L23" s="16">
        <f>L22+D23-G23-H23-I23-J23</f>
        <v>9000</v>
      </c>
      <c r="M23" s="22">
        <f t="shared" si="0"/>
        <v>0</v>
      </c>
      <c r="N23" s="22">
        <f t="shared" si="1"/>
        <v>0</v>
      </c>
      <c r="P23" s="2"/>
      <c r="Q23" s="2"/>
    </row>
    <row r="24" spans="3:17" ht="15.75" x14ac:dyDescent="0.25">
      <c r="C24" s="1"/>
      <c r="D24" s="15"/>
      <c r="E24" s="2"/>
      <c r="F24" s="4"/>
      <c r="G24" s="5"/>
      <c r="H24" s="5"/>
      <c r="I24" s="5"/>
      <c r="J24" s="5"/>
      <c r="K24" s="2"/>
      <c r="L24" s="16">
        <f>L23+D24-G24-H24-I24-J24</f>
        <v>9000</v>
      </c>
      <c r="M24" s="22">
        <f t="shared" si="0"/>
        <v>0</v>
      </c>
      <c r="N24" s="22">
        <f t="shared" si="1"/>
        <v>0</v>
      </c>
      <c r="P24" s="2"/>
      <c r="Q24" s="2"/>
    </row>
    <row r="25" spans="3:17" ht="15.75" x14ac:dyDescent="0.25">
      <c r="C25" s="1"/>
      <c r="D25" s="15"/>
      <c r="E25" s="2"/>
      <c r="F25" s="4"/>
      <c r="G25" s="5"/>
      <c r="H25" s="5"/>
      <c r="I25" s="5"/>
      <c r="J25" s="5"/>
      <c r="K25" s="2"/>
      <c r="L25" s="16">
        <f>L24+D25-G25-H25-I25-J25</f>
        <v>9000</v>
      </c>
      <c r="M25" s="22">
        <f t="shared" si="0"/>
        <v>0</v>
      </c>
      <c r="N25" s="22">
        <f t="shared" si="1"/>
        <v>0</v>
      </c>
      <c r="P25" s="2"/>
      <c r="Q25" s="2"/>
    </row>
    <row r="26" spans="3:17" ht="15.75" x14ac:dyDescent="0.25">
      <c r="C26" s="1"/>
      <c r="D26" s="15"/>
      <c r="E26" s="2"/>
      <c r="F26" s="4"/>
      <c r="G26" s="5"/>
      <c r="H26" s="5"/>
      <c r="I26" s="5"/>
      <c r="J26" s="5"/>
      <c r="K26" s="2"/>
      <c r="L26" s="16">
        <f>L25+D26-G26-H26-I26-J26</f>
        <v>9000</v>
      </c>
      <c r="M26" s="22">
        <f t="shared" si="0"/>
        <v>0</v>
      </c>
      <c r="N26" s="22">
        <f t="shared" si="1"/>
        <v>0</v>
      </c>
    </row>
    <row r="27" spans="3:17" ht="15.75" x14ac:dyDescent="0.25">
      <c r="C27" s="1"/>
      <c r="D27" s="15"/>
      <c r="E27" s="2"/>
      <c r="F27" s="4"/>
      <c r="G27" s="5"/>
      <c r="H27" s="5"/>
      <c r="I27" s="5"/>
      <c r="J27" s="5"/>
      <c r="K27" s="2"/>
      <c r="L27" s="16">
        <f>L26+D27-G27-H27-I27-J27</f>
        <v>9000</v>
      </c>
      <c r="M27" s="22">
        <f t="shared" si="0"/>
        <v>0</v>
      </c>
      <c r="N27" s="22">
        <f t="shared" si="1"/>
        <v>0</v>
      </c>
    </row>
    <row r="28" spans="3:17" ht="15.75" x14ac:dyDescent="0.25">
      <c r="C28" s="1"/>
      <c r="D28" s="15"/>
      <c r="E28" s="2"/>
      <c r="F28" s="4"/>
      <c r="G28" s="5"/>
      <c r="H28" s="5"/>
      <c r="I28" s="5"/>
      <c r="J28" s="5"/>
      <c r="K28" s="2"/>
      <c r="L28" s="16">
        <f>L27+D28-G28-H28-I28-J28</f>
        <v>9000</v>
      </c>
      <c r="M28" s="22">
        <f t="shared" si="0"/>
        <v>0</v>
      </c>
      <c r="N28" s="22">
        <f t="shared" si="1"/>
        <v>0</v>
      </c>
    </row>
    <row r="29" spans="3:17" ht="15.75" x14ac:dyDescent="0.25">
      <c r="C29" s="1"/>
      <c r="D29" s="15"/>
      <c r="E29" s="2"/>
      <c r="F29" s="4"/>
      <c r="G29" s="5"/>
      <c r="H29" s="5"/>
      <c r="I29" s="5"/>
      <c r="J29" s="5"/>
      <c r="K29" s="2"/>
      <c r="L29" s="16">
        <f>L28+D29-G29-H29-I29-J29</f>
        <v>9000</v>
      </c>
      <c r="M29" s="22">
        <f t="shared" si="0"/>
        <v>0</v>
      </c>
      <c r="N29" s="22">
        <f t="shared" si="1"/>
        <v>0</v>
      </c>
    </row>
    <row r="30" spans="3:17" ht="15.75" x14ac:dyDescent="0.25">
      <c r="C30" s="1"/>
      <c r="D30" s="15"/>
      <c r="E30" s="2"/>
      <c r="F30" s="4"/>
      <c r="G30" s="5"/>
      <c r="H30" s="5"/>
      <c r="I30" s="5"/>
      <c r="J30" s="5"/>
      <c r="K30" s="2"/>
      <c r="L30" s="16">
        <f>L29+D30-G30-H30-I30-J30</f>
        <v>9000</v>
      </c>
      <c r="M30" s="22">
        <f t="shared" si="0"/>
        <v>0</v>
      </c>
      <c r="N30" s="22">
        <f t="shared" si="1"/>
        <v>0</v>
      </c>
    </row>
    <row r="31" spans="3:17" ht="15.75" x14ac:dyDescent="0.25">
      <c r="C31" s="1"/>
      <c r="D31" s="15"/>
      <c r="E31" s="2"/>
      <c r="F31" s="4"/>
      <c r="G31" s="5"/>
      <c r="H31" s="5"/>
      <c r="I31" s="5"/>
      <c r="J31" s="5"/>
      <c r="K31" s="2"/>
      <c r="L31" s="16">
        <f>L30+D31-G31-H31-I31-J31</f>
        <v>9000</v>
      </c>
      <c r="M31" s="22">
        <f t="shared" si="0"/>
        <v>0</v>
      </c>
      <c r="N31" s="22">
        <f t="shared" si="1"/>
        <v>0</v>
      </c>
    </row>
    <row r="32" spans="3:17" x14ac:dyDescent="0.25">
      <c r="Q32" t="s">
        <v>40</v>
      </c>
    </row>
  </sheetData>
  <mergeCells count="2">
    <mergeCell ref="C3:L4"/>
    <mergeCell ref="P5:R5"/>
  </mergeCells>
  <pageMargins left="0.7" right="0.7" top="0.75" bottom="0.75" header="0.3" footer="0.3"/>
  <pageSetup scale="52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22CD6-754C-4E49-9CCD-B96F73C0F03C}">
  <dimension ref="B3:O13"/>
  <sheetViews>
    <sheetView workbookViewId="0">
      <selection activeCell="L27" sqref="L26:L27"/>
    </sheetView>
  </sheetViews>
  <sheetFormatPr defaultRowHeight="15" x14ac:dyDescent="0.25"/>
  <cols>
    <col min="2" max="2" width="12.85546875" bestFit="1" customWidth="1"/>
    <col min="4" max="4" width="3.140625" customWidth="1"/>
    <col min="7" max="7" width="3.140625" customWidth="1"/>
    <col min="9" max="9" width="13.7109375" bestFit="1" customWidth="1"/>
    <col min="10" max="10" width="3.140625" customWidth="1"/>
    <col min="11" max="11" width="14.42578125" bestFit="1" customWidth="1"/>
    <col min="12" max="12" width="12.140625" customWidth="1"/>
    <col min="13" max="13" width="3.140625" customWidth="1"/>
    <col min="14" max="14" width="19.140625" bestFit="1" customWidth="1"/>
    <col min="15" max="15" width="10.5703125" bestFit="1" customWidth="1"/>
  </cols>
  <sheetData>
    <row r="3" spans="2:15" ht="18.75" x14ac:dyDescent="0.3">
      <c r="B3" s="35" t="s">
        <v>12</v>
      </c>
      <c r="C3" s="35"/>
      <c r="E3" s="35" t="s">
        <v>13</v>
      </c>
      <c r="F3" s="35"/>
      <c r="H3" s="35" t="s">
        <v>15</v>
      </c>
      <c r="I3" s="35"/>
      <c r="K3" s="35" t="s">
        <v>23</v>
      </c>
      <c r="L3" s="35"/>
      <c r="N3" s="35" t="s">
        <v>24</v>
      </c>
      <c r="O3" s="35"/>
    </row>
    <row r="5" spans="2:15" x14ac:dyDescent="0.25">
      <c r="B5" t="s">
        <v>31</v>
      </c>
      <c r="C5" s="17">
        <v>3500</v>
      </c>
      <c r="E5" t="s">
        <v>14</v>
      </c>
      <c r="F5" s="17">
        <v>8700</v>
      </c>
      <c r="H5" t="s">
        <v>16</v>
      </c>
      <c r="I5" s="18">
        <v>4600</v>
      </c>
      <c r="K5" t="s">
        <v>29</v>
      </c>
      <c r="L5" s="17">
        <v>1800</v>
      </c>
      <c r="N5" t="s">
        <v>18</v>
      </c>
      <c r="O5" s="18">
        <f>I5</f>
        <v>4600</v>
      </c>
    </row>
    <row r="6" spans="2:15" x14ac:dyDescent="0.25">
      <c r="C6" s="17"/>
      <c r="K6" t="s">
        <v>27</v>
      </c>
      <c r="L6" s="17">
        <v>200</v>
      </c>
      <c r="N6" t="s">
        <v>19</v>
      </c>
      <c r="O6" s="19">
        <f>L13</f>
        <v>4080</v>
      </c>
    </row>
    <row r="7" spans="2:15" x14ac:dyDescent="0.25">
      <c r="K7" t="s">
        <v>26</v>
      </c>
      <c r="L7" s="17">
        <v>70</v>
      </c>
      <c r="N7" t="s">
        <v>20</v>
      </c>
      <c r="O7" s="18">
        <f>SUM(O5-O6)</f>
        <v>520</v>
      </c>
    </row>
    <row r="8" spans="2:15" x14ac:dyDescent="0.25">
      <c r="K8" t="s">
        <v>17</v>
      </c>
      <c r="L8" s="17">
        <v>120</v>
      </c>
      <c r="N8" t="s">
        <v>21</v>
      </c>
      <c r="O8" s="18">
        <f>SUM(O7/2)</f>
        <v>260</v>
      </c>
    </row>
    <row r="9" spans="2:15" x14ac:dyDescent="0.25">
      <c r="K9" t="s">
        <v>30</v>
      </c>
      <c r="L9" s="17">
        <v>130</v>
      </c>
      <c r="N9" t="s">
        <v>22</v>
      </c>
      <c r="O9" s="17">
        <f>SUM(O6/2)</f>
        <v>2040</v>
      </c>
    </row>
    <row r="10" spans="2:15" x14ac:dyDescent="0.25">
      <c r="K10" t="s">
        <v>38</v>
      </c>
      <c r="L10" s="17">
        <v>800</v>
      </c>
    </row>
    <row r="11" spans="2:15" x14ac:dyDescent="0.25">
      <c r="K11" t="s">
        <v>32</v>
      </c>
      <c r="L11" s="17">
        <v>460</v>
      </c>
    </row>
    <row r="12" spans="2:15" x14ac:dyDescent="0.25">
      <c r="K12" t="s">
        <v>28</v>
      </c>
      <c r="L12" s="17">
        <v>500</v>
      </c>
    </row>
    <row r="13" spans="2:15" x14ac:dyDescent="0.25">
      <c r="L13" s="17">
        <f>SUM(L5:L12)</f>
        <v>4080</v>
      </c>
    </row>
  </sheetData>
  <mergeCells count="5">
    <mergeCell ref="N3:O3"/>
    <mergeCell ref="B3:C3"/>
    <mergeCell ref="E3:F3"/>
    <mergeCell ref="H3:I3"/>
    <mergeCell ref="K3:L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Finance Sheet</vt:lpstr>
      <vt:lpstr>ChrisFinances</vt:lpstr>
    </vt:vector>
  </TitlesOfParts>
  <Company>CVS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CVS Caremark</dc:creator>
  <cp:lastModifiedBy>Mjolnir</cp:lastModifiedBy>
  <cp:lastPrinted>2021-07-21T21:37:57Z</cp:lastPrinted>
  <dcterms:created xsi:type="dcterms:W3CDTF">2019-11-25T10:36:55Z</dcterms:created>
  <dcterms:modified xsi:type="dcterms:W3CDTF">2023-01-30T14:08:54Z</dcterms:modified>
</cp:coreProperties>
</file>