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"/>
    </mc:Choice>
  </mc:AlternateContent>
  <xr:revisionPtr revIDLastSave="0" documentId="13_ncr:1_{1E40F79B-6AE8-3D46-BD5D-16EC390B464F}" xr6:coauthVersionLast="36" xr6:coauthVersionMax="36" xr10:uidLastSave="{00000000-0000-0000-0000-000000000000}"/>
  <bookViews>
    <workbookView xWindow="6160" yWindow="500" windowWidth="28800" windowHeight="17500" xr2:uid="{52DD6FA6-5714-3D42-86E3-EA251F07F159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2" i="1"/>
  <c r="L23" i="1"/>
  <c r="L24" i="1"/>
  <c r="L25" i="1"/>
  <c r="L21" i="1"/>
  <c r="I69" i="1"/>
  <c r="J69" i="1"/>
  <c r="K69" i="1"/>
  <c r="I70" i="1"/>
  <c r="J70" i="1" s="1"/>
  <c r="K70" i="1"/>
  <c r="I71" i="1"/>
  <c r="J71" i="1"/>
  <c r="K71" i="1"/>
  <c r="I72" i="1"/>
  <c r="J72" i="1" s="1"/>
  <c r="K72" i="1"/>
  <c r="I39" i="1"/>
  <c r="J39" i="1" s="1"/>
  <c r="K39" i="1"/>
  <c r="I40" i="1"/>
  <c r="J40" i="1" s="1"/>
  <c r="K40" i="1"/>
  <c r="I41" i="1"/>
  <c r="J41" i="1"/>
  <c r="K41" i="1"/>
  <c r="I42" i="1"/>
  <c r="J42" i="1"/>
  <c r="K42" i="1"/>
  <c r="I43" i="1"/>
  <c r="J43" i="1" s="1"/>
  <c r="K43" i="1"/>
  <c r="I44" i="1"/>
  <c r="J44" i="1" s="1"/>
  <c r="K44" i="1"/>
  <c r="I45" i="1"/>
  <c r="J45" i="1"/>
  <c r="K45" i="1"/>
  <c r="I46" i="1"/>
  <c r="J46" i="1"/>
  <c r="K46" i="1"/>
  <c r="I47" i="1"/>
  <c r="J47" i="1" s="1"/>
  <c r="K47" i="1"/>
  <c r="I48" i="1"/>
  <c r="J48" i="1" s="1"/>
  <c r="K48" i="1"/>
  <c r="I49" i="1"/>
  <c r="J49" i="1"/>
  <c r="K49" i="1"/>
  <c r="I50" i="1"/>
  <c r="J50" i="1"/>
  <c r="K50" i="1"/>
  <c r="I51" i="1"/>
  <c r="J51" i="1" s="1"/>
  <c r="K51" i="1"/>
  <c r="I52" i="1"/>
  <c r="J52" i="1" s="1"/>
  <c r="K52" i="1"/>
  <c r="I53" i="1"/>
  <c r="J53" i="1"/>
  <c r="K53" i="1"/>
  <c r="I54" i="1"/>
  <c r="J54" i="1"/>
  <c r="K54" i="1"/>
  <c r="I55" i="1"/>
  <c r="J55" i="1" s="1"/>
  <c r="K55" i="1"/>
  <c r="I56" i="1"/>
  <c r="J56" i="1" s="1"/>
  <c r="K56" i="1"/>
  <c r="I57" i="1"/>
  <c r="J57" i="1"/>
  <c r="K57" i="1"/>
  <c r="I58" i="1"/>
  <c r="J58" i="1"/>
  <c r="K58" i="1"/>
  <c r="I59" i="1"/>
  <c r="J59" i="1" s="1"/>
  <c r="K59" i="1"/>
  <c r="I60" i="1"/>
  <c r="J60" i="1" s="1"/>
  <c r="K60" i="1"/>
  <c r="I61" i="1"/>
  <c r="J61" i="1"/>
  <c r="K61" i="1"/>
  <c r="I62" i="1"/>
  <c r="J62" i="1"/>
  <c r="K62" i="1"/>
  <c r="I63" i="1"/>
  <c r="J63" i="1" s="1"/>
  <c r="K63" i="1"/>
  <c r="I64" i="1"/>
  <c r="J64" i="1" s="1"/>
  <c r="K64" i="1"/>
  <c r="I65" i="1"/>
  <c r="J65" i="1"/>
  <c r="K65" i="1"/>
  <c r="I66" i="1"/>
  <c r="J66" i="1"/>
  <c r="K66" i="1"/>
  <c r="I67" i="1"/>
  <c r="J67" i="1" s="1"/>
  <c r="K67" i="1"/>
  <c r="I68" i="1"/>
  <c r="J68" i="1" s="1"/>
  <c r="K6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1" i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B59" i="1" l="1"/>
  <c r="C59" i="1"/>
  <c r="F59" i="1" s="1"/>
  <c r="G59" i="1" s="1"/>
  <c r="H59" i="1" s="1"/>
  <c r="D59" i="1"/>
  <c r="E59" i="1"/>
  <c r="B49" i="1"/>
  <c r="C49" i="1"/>
  <c r="F49" i="1" s="1"/>
  <c r="G49" i="1" s="1"/>
  <c r="H49" i="1" s="1"/>
  <c r="D49" i="1"/>
  <c r="E49" i="1"/>
  <c r="B45" i="1"/>
  <c r="D45" i="1" s="1"/>
  <c r="C45" i="1"/>
  <c r="G22" i="1"/>
  <c r="G21" i="1"/>
  <c r="E21" i="1"/>
  <c r="D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C60" i="1" l="1"/>
  <c r="B60" i="1"/>
  <c r="D60" i="1" s="1"/>
  <c r="C50" i="1"/>
  <c r="B50" i="1"/>
  <c r="D50" i="1" s="1"/>
  <c r="E45" i="1"/>
  <c r="F45" i="1" s="1"/>
  <c r="G45" i="1" s="1"/>
  <c r="H45" i="1" s="1"/>
  <c r="F21" i="1"/>
  <c r="E60" i="1" l="1"/>
  <c r="F60" i="1" s="1"/>
  <c r="G60" i="1" s="1"/>
  <c r="H60" i="1" s="1"/>
  <c r="E50" i="1"/>
  <c r="F50" i="1" s="1"/>
  <c r="G50" i="1" s="1"/>
  <c r="H50" i="1" s="1"/>
  <c r="B46" i="1"/>
  <c r="D46" i="1" s="1"/>
  <c r="C46" i="1"/>
  <c r="H21" i="1"/>
  <c r="B61" i="1" l="1"/>
  <c r="D61" i="1" s="1"/>
  <c r="C61" i="1"/>
  <c r="C51" i="1"/>
  <c r="B51" i="1"/>
  <c r="D51" i="1" s="1"/>
  <c r="E46" i="1"/>
  <c r="F46" i="1"/>
  <c r="G46" i="1" s="1"/>
  <c r="H46" i="1" s="1"/>
  <c r="B22" i="1"/>
  <c r="D22" i="1" s="1"/>
  <c r="C22" i="1"/>
  <c r="E22" i="1" s="1"/>
  <c r="E61" i="1" l="1"/>
  <c r="F61" i="1" s="1"/>
  <c r="G61" i="1" s="1"/>
  <c r="H61" i="1" s="1"/>
  <c r="E51" i="1"/>
  <c r="F51" i="1" s="1"/>
  <c r="G51" i="1" s="1"/>
  <c r="H51" i="1" s="1"/>
  <c r="B47" i="1"/>
  <c r="D47" i="1" s="1"/>
  <c r="C47" i="1"/>
  <c r="F22" i="1"/>
  <c r="H22" i="1"/>
  <c r="B23" i="1" s="1"/>
  <c r="D23" i="1" s="1"/>
  <c r="B62" i="1" l="1"/>
  <c r="D62" i="1" s="1"/>
  <c r="C62" i="1"/>
  <c r="B52" i="1"/>
  <c r="D52" i="1" s="1"/>
  <c r="C52" i="1"/>
  <c r="E47" i="1"/>
  <c r="F47" i="1" s="1"/>
  <c r="G47" i="1" s="1"/>
  <c r="H47" i="1" s="1"/>
  <c r="C23" i="1"/>
  <c r="E23" i="1" s="1"/>
  <c r="E62" i="1" l="1"/>
  <c r="F62" i="1"/>
  <c r="G62" i="1" s="1"/>
  <c r="H62" i="1"/>
  <c r="E52" i="1"/>
  <c r="F52" i="1" s="1"/>
  <c r="G52" i="1" s="1"/>
  <c r="H52" i="1" s="1"/>
  <c r="C48" i="1"/>
  <c r="B48" i="1"/>
  <c r="D48" i="1" s="1"/>
  <c r="F23" i="1"/>
  <c r="G23" i="1" s="1"/>
  <c r="B63" i="1" l="1"/>
  <c r="D63" i="1" s="1"/>
  <c r="C63" i="1"/>
  <c r="B53" i="1"/>
  <c r="D53" i="1" s="1"/>
  <c r="C53" i="1"/>
  <c r="E48" i="1"/>
  <c r="F48" i="1" s="1"/>
  <c r="G48" i="1" s="1"/>
  <c r="H48" i="1" s="1"/>
  <c r="H23" i="1"/>
  <c r="E63" i="1" l="1"/>
  <c r="F63" i="1" s="1"/>
  <c r="G63" i="1" s="1"/>
  <c r="H63" i="1" s="1"/>
  <c r="E53" i="1"/>
  <c r="F53" i="1" s="1"/>
  <c r="G53" i="1" s="1"/>
  <c r="H53" i="1" s="1"/>
  <c r="C24" i="1"/>
  <c r="E24" i="1" s="1"/>
  <c r="B24" i="1"/>
  <c r="C64" i="1" l="1"/>
  <c r="B64" i="1"/>
  <c r="D64" i="1" s="1"/>
  <c r="C54" i="1"/>
  <c r="B54" i="1"/>
  <c r="D54" i="1" s="1"/>
  <c r="D24" i="1"/>
  <c r="E64" i="1" l="1"/>
  <c r="F64" i="1" s="1"/>
  <c r="G64" i="1" s="1"/>
  <c r="H64" i="1" s="1"/>
  <c r="E54" i="1"/>
  <c r="F54" i="1" s="1"/>
  <c r="G54" i="1" s="1"/>
  <c r="H54" i="1" s="1"/>
  <c r="F24" i="1"/>
  <c r="B65" i="1" l="1"/>
  <c r="D65" i="1" s="1"/>
  <c r="C65" i="1"/>
  <c r="B55" i="1"/>
  <c r="D55" i="1" s="1"/>
  <c r="C55" i="1"/>
  <c r="G24" i="1"/>
  <c r="H24" i="1" s="1"/>
  <c r="B25" i="1" s="1"/>
  <c r="D25" i="1" s="1"/>
  <c r="E65" i="1" l="1"/>
  <c r="F65" i="1"/>
  <c r="G65" i="1" s="1"/>
  <c r="H65" i="1"/>
  <c r="E55" i="1"/>
  <c r="F55" i="1" s="1"/>
  <c r="G55" i="1" s="1"/>
  <c r="H55" i="1" s="1"/>
  <c r="C25" i="1"/>
  <c r="B66" i="1" l="1"/>
  <c r="D66" i="1" s="1"/>
  <c r="C66" i="1"/>
  <c r="B56" i="1"/>
  <c r="D56" i="1" s="1"/>
  <c r="C56" i="1"/>
  <c r="E25" i="1"/>
  <c r="F25" i="1" s="1"/>
  <c r="G25" i="1" s="1"/>
  <c r="H25" i="1" s="1"/>
  <c r="E66" i="1" l="1"/>
  <c r="F66" i="1" s="1"/>
  <c r="G66" i="1" s="1"/>
  <c r="H66" i="1" s="1"/>
  <c r="E56" i="1"/>
  <c r="F56" i="1" s="1"/>
  <c r="G56" i="1" s="1"/>
  <c r="H56" i="1" s="1"/>
  <c r="B26" i="1"/>
  <c r="D26" i="1" s="1"/>
  <c r="C26" i="1"/>
  <c r="E26" i="1" s="1"/>
  <c r="B67" i="1" l="1"/>
  <c r="D67" i="1" s="1"/>
  <c r="C67" i="1"/>
  <c r="B57" i="1"/>
  <c r="D57" i="1" s="1"/>
  <c r="C57" i="1"/>
  <c r="F26" i="1"/>
  <c r="G26" i="1" s="1"/>
  <c r="H26" i="1" s="1"/>
  <c r="E67" i="1" l="1"/>
  <c r="F67" i="1" s="1"/>
  <c r="G67" i="1" s="1"/>
  <c r="H67" i="1" s="1"/>
  <c r="E57" i="1"/>
  <c r="F57" i="1" s="1"/>
  <c r="G57" i="1" s="1"/>
  <c r="H57" i="1" s="1"/>
  <c r="B27" i="1"/>
  <c r="D27" i="1" s="1"/>
  <c r="C27" i="1"/>
  <c r="C68" i="1" l="1"/>
  <c r="B68" i="1"/>
  <c r="D68" i="1" s="1"/>
  <c r="C58" i="1"/>
  <c r="B58" i="1"/>
  <c r="D58" i="1" s="1"/>
  <c r="E27" i="1"/>
  <c r="F27" i="1"/>
  <c r="G27" i="1" s="1"/>
  <c r="H27" i="1" s="1"/>
  <c r="E68" i="1" l="1"/>
  <c r="F68" i="1"/>
  <c r="G68" i="1" s="1"/>
  <c r="H68" i="1" s="1"/>
  <c r="E58" i="1"/>
  <c r="F58" i="1" s="1"/>
  <c r="G58" i="1" s="1"/>
  <c r="H58" i="1" s="1"/>
  <c r="C28" i="1"/>
  <c r="E28" i="1" s="1"/>
  <c r="B28" i="1"/>
  <c r="D28" i="1" s="1"/>
  <c r="C69" i="1" l="1"/>
  <c r="B69" i="1"/>
  <c r="D69" i="1" s="1"/>
  <c r="F28" i="1"/>
  <c r="E69" i="1" l="1"/>
  <c r="F69" i="1"/>
  <c r="G69" i="1" s="1"/>
  <c r="H69" i="1" s="1"/>
  <c r="G28" i="1"/>
  <c r="H28" i="1" s="1"/>
  <c r="B70" i="1" l="1"/>
  <c r="D70" i="1" s="1"/>
  <c r="C70" i="1"/>
  <c r="C29" i="1"/>
  <c r="B29" i="1"/>
  <c r="D29" i="1" s="1"/>
  <c r="E70" i="1" l="1"/>
  <c r="F70" i="1"/>
  <c r="G70" i="1" s="1"/>
  <c r="H70" i="1" s="1"/>
  <c r="E29" i="1"/>
  <c r="F29" i="1" s="1"/>
  <c r="G29" i="1" s="1"/>
  <c r="H29" i="1" s="1"/>
  <c r="B71" i="1" l="1"/>
  <c r="D71" i="1" s="1"/>
  <c r="C71" i="1"/>
  <c r="C30" i="1"/>
  <c r="B30" i="1"/>
  <c r="D30" i="1" s="1"/>
  <c r="E71" i="1" l="1"/>
  <c r="F71" i="1" s="1"/>
  <c r="G71" i="1" s="1"/>
  <c r="H71" i="1" s="1"/>
  <c r="E30" i="1"/>
  <c r="F30" i="1" s="1"/>
  <c r="G30" i="1" s="1"/>
  <c r="H30" i="1" s="1"/>
  <c r="C72" i="1" l="1"/>
  <c r="B72" i="1"/>
  <c r="D72" i="1" s="1"/>
  <c r="C31" i="1"/>
  <c r="E31" i="1" s="1"/>
  <c r="B31" i="1"/>
  <c r="D31" i="1" s="1"/>
  <c r="E72" i="1" l="1"/>
  <c r="F72" i="1"/>
  <c r="G72" i="1" s="1"/>
  <c r="H72" i="1" s="1"/>
  <c r="F31" i="1"/>
  <c r="G31" i="1" l="1"/>
  <c r="H31" i="1" s="1"/>
  <c r="C32" i="1" l="1"/>
  <c r="B32" i="1"/>
  <c r="D32" i="1" s="1"/>
  <c r="E32" i="1" l="1"/>
  <c r="F32" i="1"/>
  <c r="G32" i="1" s="1"/>
  <c r="H32" i="1" s="1"/>
  <c r="C33" i="1" s="1"/>
  <c r="E33" i="1" s="1"/>
  <c r="B33" i="1" l="1"/>
  <c r="D33" i="1" s="1"/>
  <c r="F33" i="1" l="1"/>
  <c r="G33" i="1" s="1"/>
  <c r="H33" i="1" s="1"/>
  <c r="B34" i="1" l="1"/>
  <c r="D34" i="1" s="1"/>
  <c r="C34" i="1"/>
  <c r="E34" i="1" s="1"/>
  <c r="F34" i="1" l="1"/>
  <c r="G34" i="1" s="1"/>
  <c r="H34" i="1" l="1"/>
  <c r="C35" i="1" l="1"/>
  <c r="E35" i="1" s="1"/>
  <c r="B35" i="1"/>
  <c r="D35" i="1" s="1"/>
  <c r="F35" i="1" l="1"/>
  <c r="G35" i="1" s="1"/>
  <c r="H35" i="1" l="1"/>
  <c r="C36" i="1" l="1"/>
  <c r="E36" i="1" s="1"/>
  <c r="B36" i="1"/>
  <c r="D36" i="1" s="1"/>
  <c r="F36" i="1" l="1"/>
  <c r="G36" i="1" s="1"/>
  <c r="H36" i="1" s="1"/>
  <c r="B37" i="1" l="1"/>
  <c r="D37" i="1" s="1"/>
  <c r="C37" i="1"/>
  <c r="E37" i="1" s="1"/>
  <c r="F37" i="1" l="1"/>
  <c r="G37" i="1" s="1"/>
  <c r="H37" i="1" s="1"/>
  <c r="C38" i="1" l="1"/>
  <c r="E38" i="1" s="1"/>
  <c r="B38" i="1"/>
  <c r="D38" i="1" s="1"/>
  <c r="F38" i="1" l="1"/>
  <c r="G38" i="1" s="1"/>
  <c r="H38" i="1"/>
  <c r="B39" i="1" l="1"/>
  <c r="D39" i="1" s="1"/>
  <c r="C39" i="1"/>
  <c r="E39" i="1" s="1"/>
  <c r="F39" i="1" l="1"/>
  <c r="G39" i="1" s="1"/>
  <c r="H39" i="1"/>
  <c r="B40" i="1" l="1"/>
  <c r="D40" i="1" s="1"/>
  <c r="C40" i="1"/>
  <c r="E40" i="1" s="1"/>
  <c r="F40" i="1" l="1"/>
  <c r="G40" i="1" s="1"/>
  <c r="H40" i="1" l="1"/>
  <c r="C41" i="1" l="1"/>
  <c r="E41" i="1" s="1"/>
  <c r="B41" i="1"/>
  <c r="D41" i="1" s="1"/>
  <c r="F41" i="1" l="1"/>
  <c r="G41" i="1" s="1"/>
  <c r="H41" i="1" l="1"/>
  <c r="C42" i="1" l="1"/>
  <c r="E42" i="1" s="1"/>
  <c r="B42" i="1"/>
  <c r="D42" i="1" s="1"/>
  <c r="F42" i="1" l="1"/>
  <c r="G42" i="1" s="1"/>
  <c r="H42" i="1"/>
  <c r="C43" i="1" l="1"/>
  <c r="E43" i="1" s="1"/>
  <c r="B43" i="1"/>
  <c r="D43" i="1" s="1"/>
  <c r="F43" i="1" l="1"/>
  <c r="G43" i="1" s="1"/>
  <c r="H43" i="1" l="1"/>
  <c r="B44" i="1" l="1"/>
  <c r="D44" i="1" s="1"/>
  <c r="C44" i="1"/>
  <c r="E44" i="1" s="1"/>
  <c r="F44" i="1" l="1"/>
  <c r="G44" i="1" s="1"/>
  <c r="H44" i="1" l="1"/>
</calcChain>
</file>

<file path=xl/sharedStrings.xml><?xml version="1.0" encoding="utf-8"?>
<sst xmlns="http://schemas.openxmlformats.org/spreadsheetml/2006/main" count="13" uniqueCount="13">
  <si>
    <t>x</t>
  </si>
  <si>
    <t>f(x)</t>
  </si>
  <si>
    <t>xi</t>
  </si>
  <si>
    <t>xu</t>
  </si>
  <si>
    <t>f(xi)</t>
  </si>
  <si>
    <t>f(xu)</t>
  </si>
  <si>
    <t>xr</t>
  </si>
  <si>
    <t>f(xi) * f(xr)</t>
  </si>
  <si>
    <t>f(xr)</t>
  </si>
  <si>
    <t>Ea</t>
  </si>
  <si>
    <t>EaP</t>
  </si>
  <si>
    <t>Ev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</si>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</sst>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Hoja1!$N$4:$N$34</c:f>
              <c:numCache>
                <c:formatCode>General</c:formatCode>
                <c:ptCount val="31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</c:numCache>
            </c:numRef>
          </c:xVal>
          <c:yVal>
            <c:numRef>
              <c:f>Hoja1!$O$4:$O$34</c:f>
              <c:numCache>
                <c:formatCode>General</c:formatCode>
                <c:ptCount val="31"/>
                <c:pt idx="0">
                  <c:v>33371</c:v>
                </c:pt>
                <c:pt idx="1">
                  <c:v>23119</c:v>
                </c:pt>
                <c:pt idx="2">
                  <c:v>15103</c:v>
                </c:pt>
                <c:pt idx="3">
                  <c:v>8999</c:v>
                </c:pt>
                <c:pt idx="4">
                  <c:v>4507</c:v>
                </c:pt>
                <c:pt idx="5">
                  <c:v>1351</c:v>
                </c:pt>
                <c:pt idx="6">
                  <c:v>-721</c:v>
                </c:pt>
                <c:pt idx="7">
                  <c:v>-1937</c:v>
                </c:pt>
                <c:pt idx="8">
                  <c:v>-2501</c:v>
                </c:pt>
                <c:pt idx="9">
                  <c:v>-2593</c:v>
                </c:pt>
                <c:pt idx="10">
                  <c:v>-2369</c:v>
                </c:pt>
                <c:pt idx="11">
                  <c:v>-1961</c:v>
                </c:pt>
                <c:pt idx="12">
                  <c:v>-1477</c:v>
                </c:pt>
                <c:pt idx="13">
                  <c:v>-1001</c:v>
                </c:pt>
                <c:pt idx="14">
                  <c:v>-593</c:v>
                </c:pt>
                <c:pt idx="15">
                  <c:v>-289</c:v>
                </c:pt>
                <c:pt idx="16">
                  <c:v>-101</c:v>
                </c:pt>
                <c:pt idx="17">
                  <c:v>-17</c:v>
                </c:pt>
                <c:pt idx="18">
                  <c:v>-1</c:v>
                </c:pt>
                <c:pt idx="19">
                  <c:v>7</c:v>
                </c:pt>
                <c:pt idx="20">
                  <c:v>91</c:v>
                </c:pt>
                <c:pt idx="21">
                  <c:v>359</c:v>
                </c:pt>
                <c:pt idx="22">
                  <c:v>943</c:v>
                </c:pt>
                <c:pt idx="23">
                  <c:v>1999</c:v>
                </c:pt>
                <c:pt idx="24">
                  <c:v>3707</c:v>
                </c:pt>
                <c:pt idx="25">
                  <c:v>6271</c:v>
                </c:pt>
                <c:pt idx="26">
                  <c:v>9919</c:v>
                </c:pt>
                <c:pt idx="27">
                  <c:v>14903</c:v>
                </c:pt>
                <c:pt idx="28">
                  <c:v>21499</c:v>
                </c:pt>
                <c:pt idx="29">
                  <c:v>30007</c:v>
                </c:pt>
                <c:pt idx="30">
                  <c:v>40751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9-CC40-B205-6184BCF4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5455"/>
        <c:axId val="612307135"/>
      </c:scatterChart>
      <c:valAx>
        <c:axId val="6123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2307135"/>
        <c:crosses val="autoZero"/>
        <c:crossBetween val="midCat"/>
      </c:valAx>
      <c:valAx>
        <c:axId val="612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230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477520</xdr:colOff>
      <xdr:row>1</xdr:row>
      <xdr:rowOff>0</xdr:rowOff>
    </xdr:from>
    <xdr:to>
      <xdr:col>10</xdr:col>
      <xdr:colOff>46566</xdr:colOff>
      <xdr:row>17</xdr:row>
      <xdr:rowOff>118534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A8217-AB98-3848-AE36-3335C7D8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5455-5118-4A46-B034-B2F174B200C1}">
  <dimension ref="A2:O72"/>
  <sheetViews>
    <sheetView tabSelected="1" workbookViewId="0">
      <selection activeCell="F22" sqref="F22"/>
    </sheetView>
  </sheetViews>
  <sheetFormatPr baseColWidth="10" defaultRowHeight="16" x14ac:dyDescent="0.2"/>
  <cols>
    <col min="1" max="3" width="11.1640625" bestFit="1" customWidth="1"/>
    <col min="4" max="4" width="12.83203125" bestFit="1" customWidth="1"/>
    <col min="5" max="6" width="11.1640625" bestFit="1" customWidth="1"/>
    <col min="7" max="7" width="14.5" customWidth="1"/>
    <col min="8" max="8" width="12.5" bestFit="1" customWidth="1"/>
  </cols>
  <sheetData>
    <row r="2" spans="1:15" x14ac:dyDescent="0.2">
      <c r="A2" s="1"/>
    </row>
    <row r="3" spans="1:15" x14ac:dyDescent="0.2">
      <c r="A3" s="1"/>
      <c r="N3" s="1" t="s">
        <v>0</v>
      </c>
      <c r="O3" s="1" t="s">
        <v>1</v>
      </c>
    </row>
    <row r="4" spans="1:15" x14ac:dyDescent="0.2">
      <c r="A4" s="1"/>
      <c r="N4" s="1">
        <v>-13</v>
      </c>
      <c r="O4" s="4">
        <f>N4^4 - 8*N4^3 - 35*N4^2+450*N4 - 1001</f>
        <v>33371</v>
      </c>
    </row>
    <row r="5" spans="1:15" x14ac:dyDescent="0.2">
      <c r="A5" s="1"/>
      <c r="N5" s="1">
        <v>-12</v>
      </c>
      <c r="O5" s="4">
        <f t="shared" ref="O5:O34" si="0">N5^4 - 8*N5^3 - 35*N5^2+450*N5 - 1001</f>
        <v>23119</v>
      </c>
    </row>
    <row r="6" spans="1:15" x14ac:dyDescent="0.2">
      <c r="A6" s="1"/>
      <c r="N6" s="1">
        <v>-11</v>
      </c>
      <c r="O6" s="4">
        <f t="shared" si="0"/>
        <v>15103</v>
      </c>
    </row>
    <row r="7" spans="1:15" x14ac:dyDescent="0.2">
      <c r="N7" s="1">
        <v>-10</v>
      </c>
      <c r="O7" s="4">
        <f t="shared" si="0"/>
        <v>8999</v>
      </c>
    </row>
    <row r="8" spans="1:15" x14ac:dyDescent="0.2">
      <c r="A8" s="1"/>
      <c r="N8" s="1">
        <v>-9</v>
      </c>
      <c r="O8" s="4">
        <f t="shared" si="0"/>
        <v>4507</v>
      </c>
    </row>
    <row r="9" spans="1:15" x14ac:dyDescent="0.2">
      <c r="A9" s="1"/>
      <c r="N9" s="1">
        <v>-8</v>
      </c>
      <c r="O9" s="4">
        <f t="shared" si="0"/>
        <v>1351</v>
      </c>
    </row>
    <row r="10" spans="1:15" x14ac:dyDescent="0.2">
      <c r="A10" s="1"/>
      <c r="N10" s="1">
        <v>-7</v>
      </c>
      <c r="O10" s="4">
        <f t="shared" si="0"/>
        <v>-721</v>
      </c>
    </row>
    <row r="11" spans="1:15" x14ac:dyDescent="0.2">
      <c r="A11" s="1"/>
      <c r="N11" s="1">
        <v>-6</v>
      </c>
      <c r="O11" s="4">
        <f t="shared" si="0"/>
        <v>-1937</v>
      </c>
    </row>
    <row r="12" spans="1:15" x14ac:dyDescent="0.2">
      <c r="A12" s="1"/>
      <c r="N12" s="1">
        <v>-5</v>
      </c>
      <c r="O12" s="4">
        <f t="shared" si="0"/>
        <v>-2501</v>
      </c>
    </row>
    <row r="13" spans="1:15" x14ac:dyDescent="0.2">
      <c r="A13" s="1"/>
      <c r="N13" s="1">
        <v>-4</v>
      </c>
      <c r="O13" s="4">
        <f t="shared" si="0"/>
        <v>-2593</v>
      </c>
    </row>
    <row r="14" spans="1:15" x14ac:dyDescent="0.2">
      <c r="N14" s="1">
        <v>-3</v>
      </c>
      <c r="O14" s="4">
        <f t="shared" si="0"/>
        <v>-2369</v>
      </c>
    </row>
    <row r="15" spans="1:15" x14ac:dyDescent="0.2">
      <c r="N15" s="1">
        <v>-2</v>
      </c>
      <c r="O15" s="4">
        <f t="shared" si="0"/>
        <v>-1961</v>
      </c>
    </row>
    <row r="16" spans="1:15" x14ac:dyDescent="0.2">
      <c r="N16" s="1">
        <v>-1</v>
      </c>
      <c r="O16" s="4">
        <f t="shared" si="0"/>
        <v>-1477</v>
      </c>
    </row>
    <row r="17" spans="1:15" x14ac:dyDescent="0.2">
      <c r="N17" s="1">
        <v>0</v>
      </c>
      <c r="O17" s="4">
        <f t="shared" si="0"/>
        <v>-1001</v>
      </c>
    </row>
    <row r="18" spans="1:15" x14ac:dyDescent="0.2">
      <c r="N18" s="1">
        <v>1</v>
      </c>
      <c r="O18" s="4">
        <f t="shared" si="0"/>
        <v>-593</v>
      </c>
    </row>
    <row r="19" spans="1:15" x14ac:dyDescent="0.2">
      <c r="N19" s="1">
        <v>2</v>
      </c>
      <c r="O19" s="4">
        <f t="shared" si="0"/>
        <v>-289</v>
      </c>
    </row>
    <row r="20" spans="1:15" x14ac:dyDescent="0.2"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8</v>
      </c>
      <c r="H20" s="3" t="s">
        <v>7</v>
      </c>
      <c r="I20" s="5" t="s">
        <v>9</v>
      </c>
      <c r="J20" s="5" t="s">
        <v>10</v>
      </c>
      <c r="K20" s="7" t="s">
        <v>11</v>
      </c>
      <c r="L20" s="7" t="s">
        <v>12</v>
      </c>
      <c r="N20" s="1">
        <v>3</v>
      </c>
      <c r="O20" s="4">
        <f t="shared" si="0"/>
        <v>-101</v>
      </c>
    </row>
    <row r="21" spans="1:15" x14ac:dyDescent="0.2">
      <c r="A21">
        <v>1</v>
      </c>
      <c r="B21" s="2">
        <v>4.5</v>
      </c>
      <c r="C21" s="2">
        <v>6</v>
      </c>
      <c r="D21" s="4">
        <f>B21^4 - 8*B21^3 - 35*B21^2+450*B21 - 1001</f>
        <v>-3.6875</v>
      </c>
      <c r="E21" s="4">
        <f>C21^4 - 8*C21^3 - 35*C21^2+450*C21 - 1001</f>
        <v>7</v>
      </c>
      <c r="F21" s="2">
        <f>C21 - (E21*(B21-C21))/(D21-E21)</f>
        <v>5.0175438596491233</v>
      </c>
      <c r="G21" s="4">
        <f>F21^4 - 8*F21^3 - 35*F21^2+450*F21 - 1001</f>
        <v>-1.0014740430585789</v>
      </c>
      <c r="H21" s="2">
        <f t="shared" ref="H21:H36" si="1">D21*G21</f>
        <v>3.6929355337785097</v>
      </c>
      <c r="I21" s="6">
        <f>F21</f>
        <v>5.0175438596491233</v>
      </c>
      <c r="J21" s="6"/>
      <c r="K21" s="6">
        <f>5.60979 - F21</f>
        <v>0.59224614035087697</v>
      </c>
      <c r="L21" s="6">
        <f>(K21/5.60979) * 100</f>
        <v>10.557367394338771</v>
      </c>
      <c r="N21" s="1">
        <v>4</v>
      </c>
      <c r="O21" s="4">
        <f t="shared" si="0"/>
        <v>-17</v>
      </c>
    </row>
    <row r="22" spans="1:15" x14ac:dyDescent="0.2">
      <c r="A22">
        <v>2</v>
      </c>
      <c r="B22" s="2">
        <f>IF(H21 &lt; 0, B21, IF(H21 &gt; 0, F21))</f>
        <v>5.0175438596491233</v>
      </c>
      <c r="C22" s="2">
        <f>IF(H21 &gt; 0, C21, IF(H21 &lt; 0, F21))</f>
        <v>6</v>
      </c>
      <c r="D22" s="4">
        <f t="shared" ref="D22:D44" si="2">B22^4 - 8*B22^3 - 35*B22^2+450*B22 - 1001</f>
        <v>-1.0014740430585789</v>
      </c>
      <c r="E22" s="4">
        <f t="shared" ref="E22:E44" si="3">C22^4 - 8*C22^3 - 35*C22^2+450*C22 - 1001</f>
        <v>7</v>
      </c>
      <c r="F22" s="2">
        <f t="shared" ref="F22:F36" si="4">C22 - (E22*(B22-C22))/(D22-E22)</f>
        <v>5.1405092429910182</v>
      </c>
      <c r="G22" s="4">
        <f t="shared" ref="G22:G74" si="5">F22^4 - 8*F22^3 - 35*F22^2+450*F22 - 1001</f>
        <v>-1.0650358263530961</v>
      </c>
      <c r="H22" s="2">
        <f t="shared" si="1"/>
        <v>1.0666057350200697</v>
      </c>
      <c r="I22" s="6">
        <f>F22-F21</f>
        <v>0.12296538334189488</v>
      </c>
      <c r="J22" s="6">
        <f>ABS((I22/F22)*100)</f>
        <v>2.3920856383938172</v>
      </c>
      <c r="K22" s="6">
        <f t="shared" ref="K22:K39" si="6">5.60979 - F22</f>
        <v>0.46928075700898209</v>
      </c>
      <c r="L22" s="6">
        <f t="shared" ref="L22:L72" si="7">(K22/5.60979) * 100</f>
        <v>8.365389025417743</v>
      </c>
      <c r="N22" s="1">
        <v>5</v>
      </c>
      <c r="O22" s="4">
        <f t="shared" si="0"/>
        <v>-1</v>
      </c>
    </row>
    <row r="23" spans="1:15" x14ac:dyDescent="0.2">
      <c r="A23">
        <v>3</v>
      </c>
      <c r="B23" s="2">
        <f t="shared" ref="B23:B36" si="8">IF(H22 &lt; 0, B22, IF(H22 &gt; 0, F22))</f>
        <v>5.1405092429910182</v>
      </c>
      <c r="C23" s="2">
        <f t="shared" ref="C23:C36" si="9">IF(H22 &gt; 0, C22, IF(H22 &lt; 0, F22))</f>
        <v>6</v>
      </c>
      <c r="D23" s="4">
        <f t="shared" si="2"/>
        <v>-1.0650358263530961</v>
      </c>
      <c r="E23" s="4">
        <f t="shared" si="3"/>
        <v>7</v>
      </c>
      <c r="F23" s="2">
        <f t="shared" si="4"/>
        <v>5.254010096346537</v>
      </c>
      <c r="G23" s="4">
        <f t="shared" si="5"/>
        <v>-1.1217744506720919</v>
      </c>
      <c r="H23" s="2">
        <f t="shared" si="1"/>
        <v>1.1947299790533419</v>
      </c>
      <c r="I23" s="6">
        <f t="shared" ref="I23:I38" si="10">F23-F22</f>
        <v>0.11350085335551885</v>
      </c>
      <c r="J23" s="6">
        <f t="shared" ref="J23:K38" si="11">ABS((I23/F23)*100)</f>
        <v>2.1602709411320609</v>
      </c>
      <c r="K23" s="6">
        <f t="shared" si="6"/>
        <v>0.35577990365346324</v>
      </c>
      <c r="L23" s="6">
        <f t="shared" si="7"/>
        <v>6.3421251714139606</v>
      </c>
      <c r="N23" s="1">
        <v>6</v>
      </c>
      <c r="O23" s="4">
        <f t="shared" si="0"/>
        <v>7</v>
      </c>
    </row>
    <row r="24" spans="1:15" x14ac:dyDescent="0.2">
      <c r="A24">
        <v>4</v>
      </c>
      <c r="B24" s="2">
        <f t="shared" si="8"/>
        <v>5.254010096346537</v>
      </c>
      <c r="C24" s="2">
        <f t="shared" si="9"/>
        <v>6</v>
      </c>
      <c r="D24" s="4">
        <f t="shared" si="2"/>
        <v>-1.1217744506720919</v>
      </c>
      <c r="E24" s="4">
        <f t="shared" si="3"/>
        <v>7</v>
      </c>
      <c r="F24" s="2">
        <f t="shared" si="4"/>
        <v>5.3570457592377343</v>
      </c>
      <c r="G24" s="4">
        <f t="shared" si="5"/>
        <v>-1.0749552998950094</v>
      </c>
      <c r="H24" s="2">
        <f t="shared" si="1"/>
        <v>1.205857391036778</v>
      </c>
      <c r="I24" s="6">
        <f t="shared" si="10"/>
        <v>0.10303566289119725</v>
      </c>
      <c r="J24" s="6">
        <f t="shared" si="11"/>
        <v>1.9233672348891495</v>
      </c>
      <c r="K24" s="6">
        <f t="shared" si="6"/>
        <v>0.25274424076226598</v>
      </c>
      <c r="L24" s="6">
        <f t="shared" si="7"/>
        <v>4.505413585219161</v>
      </c>
      <c r="N24" s="1">
        <v>7</v>
      </c>
      <c r="O24" s="4">
        <f t="shared" si="0"/>
        <v>91</v>
      </c>
    </row>
    <row r="25" spans="1:15" x14ac:dyDescent="0.2">
      <c r="A25">
        <v>5</v>
      </c>
      <c r="B25" s="2">
        <f t="shared" si="8"/>
        <v>5.3570457592377343</v>
      </c>
      <c r="C25" s="2">
        <f t="shared" si="9"/>
        <v>6</v>
      </c>
      <c r="D25" s="4">
        <f t="shared" si="2"/>
        <v>-1.0749552998950094</v>
      </c>
      <c r="E25" s="4">
        <f t="shared" si="3"/>
        <v>7</v>
      </c>
      <c r="F25" s="2">
        <f t="shared" si="4"/>
        <v>5.4426372012988882</v>
      </c>
      <c r="G25" s="4">
        <f t="shared" si="5"/>
        <v>-0.900552176599831</v>
      </c>
      <c r="H25" s="2">
        <f t="shared" si="1"/>
        <v>0.96805333506797475</v>
      </c>
      <c r="I25" s="6">
        <f t="shared" si="10"/>
        <v>8.5591442061153877E-2</v>
      </c>
      <c r="J25" s="6">
        <f t="shared" si="11"/>
        <v>1.5726097275182598</v>
      </c>
      <c r="K25" s="6">
        <f t="shared" si="6"/>
        <v>0.1671527987011121</v>
      </c>
      <c r="L25" s="6">
        <f t="shared" si="7"/>
        <v>2.97966231714756</v>
      </c>
      <c r="N25" s="1">
        <v>8</v>
      </c>
      <c r="O25" s="4">
        <f t="shared" si="0"/>
        <v>359</v>
      </c>
    </row>
    <row r="26" spans="1:15" x14ac:dyDescent="0.2">
      <c r="A26">
        <v>6</v>
      </c>
      <c r="B26" s="2">
        <f t="shared" si="8"/>
        <v>5.4426372012988882</v>
      </c>
      <c r="C26" s="2">
        <f t="shared" si="9"/>
        <v>6</v>
      </c>
      <c r="D26" s="4">
        <f t="shared" si="2"/>
        <v>-0.900552176599831</v>
      </c>
      <c r="E26" s="4">
        <f t="shared" si="3"/>
        <v>7</v>
      </c>
      <c r="F26" s="2">
        <f t="shared" si="4"/>
        <v>5.5061687457158355</v>
      </c>
      <c r="G26" s="4">
        <f t="shared" si="5"/>
        <v>-0.6591855818003296</v>
      </c>
      <c r="H26" s="2">
        <f t="shared" si="1"/>
        <v>0.59363101047351274</v>
      </c>
      <c r="I26" s="6">
        <f t="shared" si="10"/>
        <v>6.3531544416947305E-2</v>
      </c>
      <c r="J26" s="6">
        <f t="shared" si="11"/>
        <v>1.1538248708120153</v>
      </c>
      <c r="K26" s="6">
        <f t="shared" si="6"/>
        <v>0.1036212542841648</v>
      </c>
      <c r="L26" s="6">
        <f t="shared" si="7"/>
        <v>1.8471503262005313</v>
      </c>
      <c r="N26" s="1">
        <v>9</v>
      </c>
      <c r="O26" s="4">
        <f t="shared" si="0"/>
        <v>943</v>
      </c>
    </row>
    <row r="27" spans="1:15" x14ac:dyDescent="0.2">
      <c r="A27">
        <v>7</v>
      </c>
      <c r="B27" s="2">
        <f t="shared" si="8"/>
        <v>5.5061687457158355</v>
      </c>
      <c r="C27" s="2">
        <f t="shared" si="9"/>
        <v>6</v>
      </c>
      <c r="D27" s="4">
        <f t="shared" si="2"/>
        <v>-0.6591855818003296</v>
      </c>
      <c r="E27" s="4">
        <f t="shared" si="3"/>
        <v>7</v>
      </c>
      <c r="F27" s="2">
        <f t="shared" si="4"/>
        <v>5.5486701891382282</v>
      </c>
      <c r="G27" s="4">
        <f t="shared" si="5"/>
        <v>-0.43251707114859528</v>
      </c>
      <c r="H27" s="2">
        <f t="shared" si="1"/>
        <v>0.28510901718366133</v>
      </c>
      <c r="I27" s="6">
        <f t="shared" si="10"/>
        <v>4.2501443422392704E-2</v>
      </c>
      <c r="J27" s="6">
        <f t="shared" si="11"/>
        <v>0.76597530531894276</v>
      </c>
      <c r="K27" s="6">
        <f t="shared" si="6"/>
        <v>6.1119810861772095E-2</v>
      </c>
      <c r="L27" s="6">
        <f t="shared" si="7"/>
        <v>1.0895204786947834</v>
      </c>
      <c r="N27" s="1">
        <v>10</v>
      </c>
      <c r="O27" s="4">
        <f t="shared" si="0"/>
        <v>1999</v>
      </c>
    </row>
    <row r="28" spans="1:15" x14ac:dyDescent="0.2">
      <c r="A28">
        <v>8</v>
      </c>
      <c r="B28" s="2">
        <f t="shared" si="8"/>
        <v>5.5486701891382282</v>
      </c>
      <c r="C28" s="2">
        <f t="shared" si="9"/>
        <v>6</v>
      </c>
      <c r="D28" s="4">
        <f t="shared" si="2"/>
        <v>-0.43251707114859528</v>
      </c>
      <c r="E28" s="4">
        <f t="shared" si="3"/>
        <v>7</v>
      </c>
      <c r="F28" s="2">
        <f t="shared" si="4"/>
        <v>5.5749342186786022</v>
      </c>
      <c r="G28" s="4">
        <f t="shared" si="5"/>
        <v>-0.2629542750219116</v>
      </c>
      <c r="H28" s="2">
        <f t="shared" si="1"/>
        <v>0.11373221287847943</v>
      </c>
      <c r="I28" s="6">
        <f t="shared" si="10"/>
        <v>2.626402954037399E-2</v>
      </c>
      <c r="J28" s="6">
        <f t="shared" si="11"/>
        <v>0.47110922766366237</v>
      </c>
      <c r="K28" s="6">
        <f t="shared" si="6"/>
        <v>3.4855781321398105E-2</v>
      </c>
      <c r="L28" s="6">
        <f t="shared" si="7"/>
        <v>0.62133843372743192</v>
      </c>
      <c r="N28" s="1">
        <v>11</v>
      </c>
      <c r="O28" s="4">
        <f t="shared" si="0"/>
        <v>3707</v>
      </c>
    </row>
    <row r="29" spans="1:15" x14ac:dyDescent="0.2">
      <c r="A29">
        <v>9</v>
      </c>
      <c r="B29" s="2">
        <f t="shared" si="8"/>
        <v>5.5749342186786022</v>
      </c>
      <c r="C29" s="2">
        <f t="shared" si="9"/>
        <v>6</v>
      </c>
      <c r="D29" s="4">
        <f t="shared" si="2"/>
        <v>-0.2629542750219116</v>
      </c>
      <c r="E29" s="4">
        <f t="shared" si="3"/>
        <v>7</v>
      </c>
      <c r="F29" s="2">
        <f t="shared" si="4"/>
        <v>5.5903236676729859</v>
      </c>
      <c r="G29" s="4">
        <f t="shared" si="5"/>
        <v>-0.1523641366825359</v>
      </c>
      <c r="H29" s="2">
        <f t="shared" si="1"/>
        <v>4.0064801100695671E-2</v>
      </c>
      <c r="I29" s="6">
        <f t="shared" si="10"/>
        <v>1.538944899438377E-2</v>
      </c>
      <c r="J29" s="6">
        <f t="shared" si="11"/>
        <v>0.27528726258509723</v>
      </c>
      <c r="K29" s="6">
        <f t="shared" si="6"/>
        <v>1.9466332327014335E-2</v>
      </c>
      <c r="L29" s="6">
        <f t="shared" si="7"/>
        <v>0.3470064356600574</v>
      </c>
      <c r="N29" s="1">
        <v>12</v>
      </c>
      <c r="O29" s="4">
        <f t="shared" si="0"/>
        <v>6271</v>
      </c>
    </row>
    <row r="30" spans="1:15" x14ac:dyDescent="0.2">
      <c r="A30">
        <v>10</v>
      </c>
      <c r="B30" s="2">
        <f t="shared" si="8"/>
        <v>5.5903236676729859</v>
      </c>
      <c r="C30" s="2">
        <f t="shared" si="9"/>
        <v>6</v>
      </c>
      <c r="D30" s="4">
        <f t="shared" si="2"/>
        <v>-0.1523641366825359</v>
      </c>
      <c r="E30" s="4">
        <f t="shared" si="3"/>
        <v>7</v>
      </c>
      <c r="F30" s="2">
        <f t="shared" si="4"/>
        <v>5.5990508492735618</v>
      </c>
      <c r="G30" s="4">
        <f t="shared" si="5"/>
        <v>-8.5809266954129271E-2</v>
      </c>
      <c r="H30" s="2">
        <f t="shared" si="1"/>
        <v>1.3074254878827163E-2</v>
      </c>
      <c r="I30" s="6">
        <f t="shared" si="10"/>
        <v>8.7271816005758396E-3</v>
      </c>
      <c r="J30" s="6">
        <f t="shared" si="11"/>
        <v>0.15586894699675982</v>
      </c>
      <c r="K30" s="6">
        <f t="shared" si="6"/>
        <v>1.0739150726438496E-2</v>
      </c>
      <c r="L30" s="6">
        <f t="shared" si="7"/>
        <v>0.19143587775012066</v>
      </c>
      <c r="N30" s="1">
        <v>13</v>
      </c>
      <c r="O30" s="4">
        <f t="shared" si="0"/>
        <v>9919</v>
      </c>
    </row>
    <row r="31" spans="1:15" x14ac:dyDescent="0.2">
      <c r="A31">
        <v>11</v>
      </c>
      <c r="B31" s="2">
        <f t="shared" si="8"/>
        <v>5.5990508492735618</v>
      </c>
      <c r="C31" s="2">
        <f t="shared" si="9"/>
        <v>6</v>
      </c>
      <c r="D31" s="4">
        <f t="shared" si="2"/>
        <v>-8.5809266954129271E-2</v>
      </c>
      <c r="E31" s="4">
        <f t="shared" si="3"/>
        <v>7</v>
      </c>
      <c r="F31" s="2">
        <f t="shared" si="4"/>
        <v>5.6039063500940776</v>
      </c>
      <c r="G31" s="4">
        <f t="shared" si="5"/>
        <v>-4.7549588705351198E-2</v>
      </c>
      <c r="H31" s="2">
        <f t="shared" si="1"/>
        <v>4.0801953507765311E-3</v>
      </c>
      <c r="I31" s="6">
        <f t="shared" si="10"/>
        <v>4.855500820515779E-3</v>
      </c>
      <c r="J31" s="6">
        <f t="shared" si="11"/>
        <v>8.6644931538412753E-2</v>
      </c>
      <c r="K31" s="6">
        <f t="shared" si="6"/>
        <v>5.8836499059227165E-3</v>
      </c>
      <c r="L31" s="6">
        <f t="shared" si="7"/>
        <v>0.10488182099370415</v>
      </c>
      <c r="N31" s="1">
        <v>14</v>
      </c>
      <c r="O31" s="4">
        <f t="shared" si="0"/>
        <v>14903</v>
      </c>
    </row>
    <row r="32" spans="1:15" x14ac:dyDescent="0.2">
      <c r="A32">
        <v>12</v>
      </c>
      <c r="B32" s="2">
        <f t="shared" si="8"/>
        <v>5.6039063500940776</v>
      </c>
      <c r="C32" s="2">
        <f t="shared" si="9"/>
        <v>6</v>
      </c>
      <c r="D32" s="4">
        <f t="shared" si="2"/>
        <v>-4.7549588705351198E-2</v>
      </c>
      <c r="E32" s="4">
        <f t="shared" si="3"/>
        <v>7</v>
      </c>
      <c r="F32" s="2">
        <f t="shared" si="4"/>
        <v>5.6065787811149264</v>
      </c>
      <c r="G32" s="4">
        <f t="shared" si="5"/>
        <v>-2.6111574970855145E-2</v>
      </c>
      <c r="H32" s="2">
        <f t="shared" si="1"/>
        <v>1.2415946503131047E-3</v>
      </c>
      <c r="I32" s="6">
        <f t="shared" si="10"/>
        <v>2.6724310208487978E-3</v>
      </c>
      <c r="J32" s="6">
        <f t="shared" si="11"/>
        <v>4.7665985357247705E-2</v>
      </c>
      <c r="K32" s="6">
        <f t="shared" si="6"/>
        <v>3.2112188850739187E-3</v>
      </c>
      <c r="L32" s="6">
        <f t="shared" si="7"/>
        <v>5.7243121134194302E-2</v>
      </c>
      <c r="N32" s="1">
        <v>15</v>
      </c>
      <c r="O32" s="4">
        <f t="shared" si="0"/>
        <v>21499</v>
      </c>
    </row>
    <row r="33" spans="1:15" x14ac:dyDescent="0.2">
      <c r="A33">
        <v>13</v>
      </c>
      <c r="B33" s="2">
        <f t="shared" si="8"/>
        <v>5.6065787811149264</v>
      </c>
      <c r="C33" s="2">
        <f t="shared" si="9"/>
        <v>6</v>
      </c>
      <c r="D33" s="4">
        <f t="shared" si="2"/>
        <v>-2.6111574970855145E-2</v>
      </c>
      <c r="E33" s="4">
        <f t="shared" si="3"/>
        <v>7</v>
      </c>
      <c r="F33" s="2">
        <f t="shared" si="4"/>
        <v>5.6080408768335079</v>
      </c>
      <c r="G33" s="4">
        <f t="shared" si="5"/>
        <v>-1.4267748142856362E-2</v>
      </c>
      <c r="H33" s="2">
        <f t="shared" si="1"/>
        <v>3.7255337529747319E-4</v>
      </c>
      <c r="I33" s="6">
        <f t="shared" si="10"/>
        <v>1.4620957185815797E-3</v>
      </c>
      <c r="J33" s="6">
        <f t="shared" si="11"/>
        <v>2.6071416929598575E-2</v>
      </c>
      <c r="K33" s="6">
        <f t="shared" si="6"/>
        <v>1.749123166492339E-3</v>
      </c>
      <c r="L33" s="6">
        <f t="shared" si="7"/>
        <v>3.1179833228914787E-2</v>
      </c>
      <c r="N33" s="1">
        <v>16</v>
      </c>
      <c r="O33" s="4">
        <f t="shared" si="0"/>
        <v>30007</v>
      </c>
    </row>
    <row r="34" spans="1:15" x14ac:dyDescent="0.2">
      <c r="A34">
        <v>14</v>
      </c>
      <c r="B34" s="2">
        <f t="shared" si="8"/>
        <v>5.6080408768335079</v>
      </c>
      <c r="C34" s="2">
        <f t="shared" si="9"/>
        <v>6</v>
      </c>
      <c r="D34" s="4">
        <f t="shared" si="2"/>
        <v>-1.4267748142856362E-2</v>
      </c>
      <c r="E34" s="4">
        <f t="shared" si="3"/>
        <v>7</v>
      </c>
      <c r="F34" s="2">
        <f t="shared" si="4"/>
        <v>5.6088381623453296</v>
      </c>
      <c r="G34" s="4">
        <f t="shared" si="5"/>
        <v>-7.7748682765559352E-3</v>
      </c>
      <c r="H34" s="2">
        <f t="shared" si="1"/>
        <v>1.1092986241378379E-4</v>
      </c>
      <c r="I34" s="6">
        <f t="shared" si="10"/>
        <v>7.9728551182167706E-4</v>
      </c>
      <c r="J34" s="6">
        <f t="shared" si="11"/>
        <v>1.4214806859185487E-2</v>
      </c>
      <c r="K34" s="6">
        <f t="shared" si="6"/>
        <v>9.5183765467066195E-4</v>
      </c>
      <c r="L34" s="6">
        <f t="shared" si="7"/>
        <v>1.6967438258306673E-2</v>
      </c>
      <c r="N34" s="1">
        <v>17</v>
      </c>
      <c r="O34" s="4">
        <f t="shared" si="0"/>
        <v>40751</v>
      </c>
    </row>
    <row r="35" spans="1:15" x14ac:dyDescent="0.2">
      <c r="A35">
        <v>15</v>
      </c>
      <c r="B35" s="2">
        <f t="shared" si="8"/>
        <v>5.6088381623453296</v>
      </c>
      <c r="C35" s="2">
        <f t="shared" si="9"/>
        <v>6</v>
      </c>
      <c r="D35" s="4">
        <f t="shared" si="2"/>
        <v>-7.7748682765559352E-3</v>
      </c>
      <c r="E35" s="4">
        <f t="shared" si="3"/>
        <v>7</v>
      </c>
      <c r="F35" s="2">
        <f t="shared" si="4"/>
        <v>5.6092721420064553</v>
      </c>
      <c r="G35" s="4">
        <f t="shared" si="5"/>
        <v>-4.230428283335641E-3</v>
      </c>
      <c r="H35" s="2">
        <f t="shared" si="1"/>
        <v>3.2891022656351256E-5</v>
      </c>
      <c r="I35" s="6">
        <f t="shared" si="10"/>
        <v>4.3397966112568298E-4</v>
      </c>
      <c r="J35" s="6">
        <f t="shared" si="11"/>
        <v>7.7368266352369746E-3</v>
      </c>
      <c r="K35" s="6">
        <f t="shared" si="6"/>
        <v>5.1785799354497897E-4</v>
      </c>
      <c r="L35" s="6">
        <f t="shared" si="7"/>
        <v>9.231325834745667E-3</v>
      </c>
    </row>
    <row r="36" spans="1:15" x14ac:dyDescent="0.2">
      <c r="A36">
        <v>16</v>
      </c>
      <c r="B36" s="2">
        <f t="shared" si="8"/>
        <v>5.6092721420064553</v>
      </c>
      <c r="C36" s="2">
        <f t="shared" si="9"/>
        <v>6</v>
      </c>
      <c r="D36" s="4">
        <f t="shared" si="2"/>
        <v>-4.230428283335641E-3</v>
      </c>
      <c r="E36" s="4">
        <f t="shared" si="3"/>
        <v>7</v>
      </c>
      <c r="F36" s="2">
        <f t="shared" si="4"/>
        <v>5.6095081345538835</v>
      </c>
      <c r="G36" s="4">
        <f t="shared" si="5"/>
        <v>-2.2999784137027746E-3</v>
      </c>
      <c r="H36" s="2">
        <f t="shared" si="1"/>
        <v>9.7298937323896592E-6</v>
      </c>
      <c r="I36" s="6">
        <f t="shared" si="10"/>
        <v>2.3599254742823206E-4</v>
      </c>
      <c r="J36" s="6">
        <f t="shared" si="11"/>
        <v>4.2070096302124398E-3</v>
      </c>
      <c r="K36" s="6">
        <f t="shared" si="6"/>
        <v>2.8186544611674691E-4</v>
      </c>
      <c r="L36" s="6">
        <f t="shared" si="7"/>
        <v>5.0245275868926803E-3</v>
      </c>
    </row>
    <row r="37" spans="1:15" x14ac:dyDescent="0.2">
      <c r="A37">
        <v>17</v>
      </c>
      <c r="B37" s="2">
        <f t="shared" ref="B37:B40" si="12">IF(H36 &lt; 0, B36, IF(H36 &gt; 0, F36))</f>
        <v>5.6095081345538835</v>
      </c>
      <c r="C37" s="2">
        <f t="shared" ref="C37:C40" si="13">IF(H36 &gt; 0, C36, IF(H36 &lt; 0, F36))</f>
        <v>6</v>
      </c>
      <c r="D37" s="4">
        <f t="shared" si="2"/>
        <v>-2.2999784137027746E-3</v>
      </c>
      <c r="E37" s="4">
        <f t="shared" si="3"/>
        <v>7</v>
      </c>
      <c r="F37" s="2">
        <f t="shared" ref="F37:F40" si="14">C37 - (E37*(B37-C37))/(D37-E37)</f>
        <v>5.6096363956772315</v>
      </c>
      <c r="G37" s="4">
        <f t="shared" si="5"/>
        <v>-1.2498900650825817E-3</v>
      </c>
      <c r="H37" s="2">
        <f t="shared" ref="H37:H40" si="15">D37*G37</f>
        <v>2.8747201691914938E-6</v>
      </c>
      <c r="I37" s="6">
        <f t="shared" si="10"/>
        <v>1.2826112334796136E-4</v>
      </c>
      <c r="J37" s="6">
        <f t="shared" si="11"/>
        <v>2.2864427264269569E-3</v>
      </c>
      <c r="K37" s="6">
        <f t="shared" si="6"/>
        <v>1.5360432276878555E-4</v>
      </c>
      <c r="L37" s="6">
        <f t="shared" si="7"/>
        <v>2.7381474666393134E-3</v>
      </c>
    </row>
    <row r="38" spans="1:15" x14ac:dyDescent="0.2">
      <c r="A38">
        <v>18</v>
      </c>
      <c r="B38" s="2">
        <f t="shared" si="12"/>
        <v>5.6096363956772315</v>
      </c>
      <c r="C38" s="2">
        <f t="shared" si="13"/>
        <v>6</v>
      </c>
      <c r="D38" s="4">
        <f t="shared" si="2"/>
        <v>-1.2498900650825817E-3</v>
      </c>
      <c r="E38" s="4">
        <f t="shared" si="3"/>
        <v>7</v>
      </c>
      <c r="F38" s="2">
        <f t="shared" si="14"/>
        <v>5.6097060848896545</v>
      </c>
      <c r="G38" s="4">
        <f t="shared" si="5"/>
        <v>-6.79072054936114E-4</v>
      </c>
      <c r="H38" s="2">
        <f t="shared" si="15"/>
        <v>8.4876541493986208E-7</v>
      </c>
      <c r="I38" s="6">
        <f t="shared" si="10"/>
        <v>6.9689212423007518E-5</v>
      </c>
      <c r="J38" s="6">
        <f t="shared" si="11"/>
        <v>1.2422970360376436E-3</v>
      </c>
      <c r="K38" s="6">
        <f t="shared" si="6"/>
        <v>8.3915110345778032E-5</v>
      </c>
      <c r="L38" s="6">
        <f t="shared" si="7"/>
        <v>1.4958690137380905E-3</v>
      </c>
    </row>
    <row r="39" spans="1:15" x14ac:dyDescent="0.2">
      <c r="A39">
        <v>19</v>
      </c>
      <c r="B39" s="2">
        <f t="shared" si="12"/>
        <v>5.6097060848896545</v>
      </c>
      <c r="C39" s="2">
        <f t="shared" si="13"/>
        <v>6</v>
      </c>
      <c r="D39" s="4">
        <f t="shared" si="2"/>
        <v>-6.79072054936114E-4</v>
      </c>
      <c r="E39" s="4">
        <f t="shared" si="3"/>
        <v>7</v>
      </c>
      <c r="F39" s="2">
        <f t="shared" si="14"/>
        <v>5.6097439437442365</v>
      </c>
      <c r="G39" s="4">
        <f t="shared" si="5"/>
        <v>-3.6889552256980096E-4</v>
      </c>
      <c r="H39" s="2">
        <f t="shared" si="15"/>
        <v>2.5050664056820635E-7</v>
      </c>
      <c r="I39" s="6">
        <f t="shared" ref="I39:I69" si="16">F39-F38</f>
        <v>3.7858854581962476E-5</v>
      </c>
      <c r="J39" s="6">
        <f t="shared" ref="J39:J69" si="17">ABS((I39/F39)*100)</f>
        <v>6.7487669600644013E-4</v>
      </c>
      <c r="K39" s="6">
        <f t="shared" ref="K39:K69" si="18">5.60979 - F39</f>
        <v>4.6056255763815557E-5</v>
      </c>
      <c r="L39" s="6">
        <f t="shared" si="7"/>
        <v>8.2099785845487182E-4</v>
      </c>
    </row>
    <row r="40" spans="1:15" x14ac:dyDescent="0.2">
      <c r="A40">
        <v>20</v>
      </c>
      <c r="B40" s="2">
        <f t="shared" si="12"/>
        <v>5.6097439437442365</v>
      </c>
      <c r="C40" s="2">
        <f t="shared" si="13"/>
        <v>6</v>
      </c>
      <c r="D40" s="4">
        <f t="shared" si="2"/>
        <v>-3.6889552256980096E-4</v>
      </c>
      <c r="E40" s="4">
        <f t="shared" si="3"/>
        <v>7</v>
      </c>
      <c r="F40" s="2">
        <f t="shared" si="14"/>
        <v>5.6097645089050099</v>
      </c>
      <c r="G40" s="4">
        <f t="shared" si="5"/>
        <v>-2.0038269212818705E-4</v>
      </c>
      <c r="H40" s="2">
        <f t="shared" si="15"/>
        <v>7.3920277926571103E-8</v>
      </c>
      <c r="I40" s="6">
        <f t="shared" si="16"/>
        <v>2.0565160773422519E-5</v>
      </c>
      <c r="J40" s="6">
        <f t="shared" si="17"/>
        <v>3.6659579454319566E-4</v>
      </c>
      <c r="K40" s="6">
        <f t="shared" si="18"/>
        <v>2.5491094990393037E-5</v>
      </c>
      <c r="L40" s="6">
        <f t="shared" si="7"/>
        <v>4.5440372973663958E-4</v>
      </c>
    </row>
    <row r="41" spans="1:15" x14ac:dyDescent="0.2">
      <c r="A41">
        <v>21</v>
      </c>
      <c r="B41" s="2">
        <f>IF(H40 &lt; 0, B40, IF(H40 &gt; 0, F40))</f>
        <v>5.6097645089050099</v>
      </c>
      <c r="C41" s="2">
        <f>IF(H40 &gt; 0, C40, IF(H40 &lt; 0, F40))</f>
        <v>6</v>
      </c>
      <c r="D41" s="4">
        <f t="shared" si="2"/>
        <v>-2.0038269212818705E-4</v>
      </c>
      <c r="E41" s="4">
        <f t="shared" si="3"/>
        <v>7</v>
      </c>
      <c r="F41" s="2">
        <f>C41 - (E41*(B41-C41))/(D41-E41)</f>
        <v>5.6097756795049918</v>
      </c>
      <c r="G41" s="4">
        <f t="shared" si="5"/>
        <v>-1.0884296193580667E-4</v>
      </c>
      <c r="H41" s="2">
        <f>D41*G41</f>
        <v>2.181024573190273E-8</v>
      </c>
      <c r="I41" s="6">
        <f t="shared" si="16"/>
        <v>1.1170599981902285E-5</v>
      </c>
      <c r="J41" s="6">
        <f t="shared" si="17"/>
        <v>1.9912739154104609E-4</v>
      </c>
      <c r="K41" s="6">
        <f t="shared" si="18"/>
        <v>1.4320495008490752E-5</v>
      </c>
      <c r="L41" s="6">
        <f t="shared" si="7"/>
        <v>2.5527684652171923E-4</v>
      </c>
    </row>
    <row r="42" spans="1:15" x14ac:dyDescent="0.2">
      <c r="A42">
        <v>22</v>
      </c>
      <c r="B42" s="2">
        <f>IF(H41 &lt; 0, B41, IF(H41 &gt; 0, F41))</f>
        <v>5.6097756795049918</v>
      </c>
      <c r="C42" s="2">
        <f>IF(H41 &gt; 0, C41, IF(H41 &lt; 0, F41))</f>
        <v>6</v>
      </c>
      <c r="D42" s="4">
        <f t="shared" si="2"/>
        <v>-1.0884296193580667E-4</v>
      </c>
      <c r="E42" s="4">
        <f t="shared" si="3"/>
        <v>7</v>
      </c>
      <c r="F42" s="2">
        <f>C42 - (E42*(B42-C42))/(D42-E42)</f>
        <v>5.6097817470064859</v>
      </c>
      <c r="G42" s="4">
        <f t="shared" si="5"/>
        <v>-5.9119593061041087E-5</v>
      </c>
      <c r="H42" s="2">
        <f>D42*G42</f>
        <v>6.4347516172032752E-9</v>
      </c>
      <c r="I42" s="6">
        <f t="shared" si="16"/>
        <v>6.0675014941224958E-6</v>
      </c>
      <c r="J42" s="6">
        <f t="shared" si="17"/>
        <v>1.0815931470703401E-4</v>
      </c>
      <c r="K42" s="6">
        <f t="shared" si="18"/>
        <v>8.2529935143682565E-6</v>
      </c>
      <c r="L42" s="6">
        <f t="shared" si="7"/>
        <v>1.4711769093617153E-4</v>
      </c>
    </row>
    <row r="43" spans="1:15" x14ac:dyDescent="0.2">
      <c r="A43">
        <v>23</v>
      </c>
      <c r="B43" s="2">
        <f>IF(H42 &lt; 0, B42, IF(H42 &gt; 0, F42))</f>
        <v>5.6097817470064859</v>
      </c>
      <c r="C43" s="2">
        <f>IF(H42 &gt; 0, C42, IF(H42 &lt; 0, F42))</f>
        <v>6</v>
      </c>
      <c r="D43" s="4">
        <f t="shared" si="2"/>
        <v>-5.9119593061041087E-5</v>
      </c>
      <c r="E43" s="4">
        <f t="shared" si="3"/>
        <v>7</v>
      </c>
      <c r="F43" s="2">
        <f>C43 - (E43*(B43-C43))/(D43-E43)</f>
        <v>5.6097850426278413</v>
      </c>
      <c r="G43" s="4">
        <f t="shared" si="5"/>
        <v>-3.2111278414959088E-5</v>
      </c>
      <c r="H43" s="2">
        <f>D43*G43</f>
        <v>1.8984057125621737E-9</v>
      </c>
      <c r="I43" s="6">
        <f t="shared" si="16"/>
        <v>3.2956213553703151E-6</v>
      </c>
      <c r="J43" s="6">
        <f t="shared" si="17"/>
        <v>5.8747729731663976E-5</v>
      </c>
      <c r="K43" s="6">
        <f t="shared" si="18"/>
        <v>4.9573721589979414E-6</v>
      </c>
      <c r="L43" s="6">
        <f t="shared" si="7"/>
        <v>8.8370013119884013E-5</v>
      </c>
    </row>
    <row r="44" spans="1:15" x14ac:dyDescent="0.2">
      <c r="A44">
        <v>24</v>
      </c>
      <c r="B44" s="2">
        <f>IF(H43 &lt; 0, B43, IF(H43 &gt; 0, F43))</f>
        <v>5.6097850426278413</v>
      </c>
      <c r="C44" s="2">
        <f>IF(H43 &gt; 0, C43, IF(H43 &lt; 0, F43))</f>
        <v>6</v>
      </c>
      <c r="D44" s="4">
        <f t="shared" si="2"/>
        <v>-3.2111278414959088E-5</v>
      </c>
      <c r="E44" s="4">
        <f t="shared" si="3"/>
        <v>7</v>
      </c>
      <c r="F44" s="2">
        <f>C44 - (E44*(B44-C44))/(D44-E44)</f>
        <v>5.6097868326626497</v>
      </c>
      <c r="G44" s="4">
        <f t="shared" si="5"/>
        <v>-1.7441390355088515E-5</v>
      </c>
      <c r="H44" s="2">
        <f>D44*G44</f>
        <v>5.6006534163622946E-10</v>
      </c>
      <c r="I44" s="6">
        <f t="shared" si="16"/>
        <v>1.7900348083799145E-6</v>
      </c>
      <c r="J44" s="6">
        <f t="shared" si="17"/>
        <v>3.1909141323473176E-5</v>
      </c>
      <c r="K44" s="6">
        <f t="shared" si="18"/>
        <v>3.1673373506180269E-6</v>
      </c>
      <c r="L44" s="6">
        <f>(K44/5.60979) * 100</f>
        <v>5.6460889812595959E-5</v>
      </c>
    </row>
    <row r="45" spans="1:15" x14ac:dyDescent="0.2">
      <c r="A45">
        <v>25</v>
      </c>
      <c r="B45" s="2">
        <f t="shared" ref="B45:B49" si="19">IF(H44 &lt; 0, B44, IF(H44 &gt; 0, F44))</f>
        <v>5.6097868326626497</v>
      </c>
      <c r="C45" s="2">
        <f t="shared" ref="C45:C49" si="20">IF(H44 &gt; 0, C44, IF(H44 &lt; 0, F44))</f>
        <v>6</v>
      </c>
      <c r="D45" s="4">
        <f t="shared" ref="D45:D49" si="21">B45^4 - 8*B45^3 - 35*B45^2+450*B45 - 1001</f>
        <v>-1.7441390355088515E-5</v>
      </c>
      <c r="E45" s="4">
        <f t="shared" ref="E45:E49" si="22">C45^4 - 8*C45^3 - 35*C45^2+450*C45 - 1001</f>
        <v>7</v>
      </c>
      <c r="F45" s="2">
        <f t="shared" ref="F45:F49" si="23">C45 - (E45*(B45-C45))/(D45-E45)</f>
        <v>5.6097878049259666</v>
      </c>
      <c r="G45" s="4">
        <f t="shared" si="5"/>
        <v>-9.4733400146651547E-6</v>
      </c>
      <c r="H45" s="2">
        <f t="shared" ref="H45:H49" si="24">D45*G45</f>
        <v>1.6522822116225492E-10</v>
      </c>
      <c r="I45" s="6">
        <f t="shared" si="16"/>
        <v>9.7226331696731449E-7</v>
      </c>
      <c r="J45" s="6">
        <f t="shared" si="17"/>
        <v>1.7331552471798809E-5</v>
      </c>
      <c r="K45" s="6">
        <f t="shared" si="18"/>
        <v>2.1950740336507124E-6</v>
      </c>
      <c r="L45" s="6">
        <f t="shared" si="7"/>
        <v>3.912934412251996E-5</v>
      </c>
    </row>
    <row r="46" spans="1:15" x14ac:dyDescent="0.2">
      <c r="A46">
        <v>26</v>
      </c>
      <c r="B46" s="2">
        <f t="shared" si="19"/>
        <v>5.6097878049259666</v>
      </c>
      <c r="C46" s="2">
        <f t="shared" si="20"/>
        <v>6</v>
      </c>
      <c r="D46" s="4">
        <f t="shared" si="21"/>
        <v>-9.4733400146651547E-6</v>
      </c>
      <c r="E46" s="4">
        <f t="shared" si="22"/>
        <v>7</v>
      </c>
      <c r="F46" s="2">
        <f t="shared" si="23"/>
        <v>5.6097883330127951</v>
      </c>
      <c r="G46" s="4">
        <f t="shared" si="5"/>
        <v>-5.1454617278068326E-6</v>
      </c>
      <c r="H46" s="2">
        <f t="shared" si="24"/>
        <v>4.8744708479960572E-11</v>
      </c>
      <c r="I46" s="6">
        <f t="shared" si="16"/>
        <v>5.2808682848848321E-7</v>
      </c>
      <c r="J46" s="6">
        <f t="shared" si="17"/>
        <v>9.4136676312859856E-6</v>
      </c>
      <c r="K46" s="6">
        <f t="shared" si="18"/>
        <v>1.6669872051622292E-6</v>
      </c>
      <c r="L46" s="6">
        <f t="shared" si="7"/>
        <v>2.9715679288569255E-5</v>
      </c>
    </row>
    <row r="47" spans="1:15" x14ac:dyDescent="0.2">
      <c r="A47">
        <v>27</v>
      </c>
      <c r="B47" s="2">
        <f t="shared" si="19"/>
        <v>5.6097883330127951</v>
      </c>
      <c r="C47" s="2">
        <f t="shared" si="20"/>
        <v>6</v>
      </c>
      <c r="D47" s="4">
        <f t="shared" si="21"/>
        <v>-5.1454617278068326E-6</v>
      </c>
      <c r="E47" s="4">
        <f t="shared" si="22"/>
        <v>7</v>
      </c>
      <c r="F47" s="2">
        <f t="shared" si="23"/>
        <v>5.609788619843898</v>
      </c>
      <c r="G47" s="4">
        <f t="shared" si="5"/>
        <v>-2.7947648959525395E-6</v>
      </c>
      <c r="H47" s="2">
        <f t="shared" si="24"/>
        <v>1.4380355810341837E-11</v>
      </c>
      <c r="I47" s="6">
        <f t="shared" si="16"/>
        <v>2.8683110286920055E-7</v>
      </c>
      <c r="J47" s="6">
        <f t="shared" si="17"/>
        <v>5.113046538947525E-6</v>
      </c>
      <c r="K47" s="6">
        <f t="shared" si="18"/>
        <v>1.3801561022930287E-6</v>
      </c>
      <c r="L47" s="6">
        <f t="shared" si="7"/>
        <v>2.4602634007565858E-5</v>
      </c>
    </row>
    <row r="48" spans="1:15" x14ac:dyDescent="0.2">
      <c r="A48">
        <v>28</v>
      </c>
      <c r="B48" s="2">
        <f t="shared" si="19"/>
        <v>5.609788619843898</v>
      </c>
      <c r="C48" s="2">
        <f t="shared" si="20"/>
        <v>6</v>
      </c>
      <c r="D48" s="4">
        <f t="shared" si="21"/>
        <v>-2.7947648959525395E-6</v>
      </c>
      <c r="E48" s="4">
        <f t="shared" si="22"/>
        <v>7</v>
      </c>
      <c r="F48" s="2">
        <f t="shared" si="23"/>
        <v>5.6097887756365594</v>
      </c>
      <c r="G48" s="4">
        <f t="shared" si="5"/>
        <v>-1.5179789443209302E-6</v>
      </c>
      <c r="H48" s="2">
        <f t="shared" si="24"/>
        <v>4.2423942663832302E-12</v>
      </c>
      <c r="I48" s="6">
        <f t="shared" si="16"/>
        <v>1.5579266143816994E-7</v>
      </c>
      <c r="J48" s="6">
        <f t="shared" si="17"/>
        <v>2.7771573524261916E-6</v>
      </c>
      <c r="K48" s="6">
        <f t="shared" si="18"/>
        <v>1.2243634408548587E-6</v>
      </c>
      <c r="L48" s="6">
        <f t="shared" si="7"/>
        <v>2.1825477261267509E-5</v>
      </c>
    </row>
    <row r="49" spans="1:12" x14ac:dyDescent="0.2">
      <c r="A49">
        <v>29</v>
      </c>
      <c r="B49" s="2">
        <f t="shared" si="19"/>
        <v>5.6097887756365594</v>
      </c>
      <c r="C49" s="2">
        <f t="shared" si="20"/>
        <v>6</v>
      </c>
      <c r="D49" s="4">
        <f t="shared" si="21"/>
        <v>-1.5179789443209302E-6</v>
      </c>
      <c r="E49" s="4">
        <f t="shared" si="22"/>
        <v>7</v>
      </c>
      <c r="F49" s="2">
        <f t="shared" si="23"/>
        <v>5.6097888602554589</v>
      </c>
      <c r="G49" s="4">
        <f t="shared" si="5"/>
        <v>-8.2449196270317771E-7</v>
      </c>
      <c r="H49" s="2">
        <f t="shared" si="24"/>
        <v>1.2515614391452614E-12</v>
      </c>
      <c r="I49" s="6">
        <f t="shared" si="16"/>
        <v>8.4618899443000828E-8</v>
      </c>
      <c r="J49" s="6">
        <f t="shared" si="17"/>
        <v>1.5084150500300193E-6</v>
      </c>
      <c r="K49" s="6">
        <f t="shared" si="18"/>
        <v>1.1397445414118579E-6</v>
      </c>
      <c r="L49" s="6">
        <f t="shared" si="7"/>
        <v>2.0317062517703117E-5</v>
      </c>
    </row>
    <row r="50" spans="1:12" x14ac:dyDescent="0.2">
      <c r="A50">
        <v>30</v>
      </c>
      <c r="B50" s="2">
        <f t="shared" ref="B50:B64" si="25">IF(H49 &lt; 0, B49, IF(H49 &gt; 0, F49))</f>
        <v>5.6097888602554589</v>
      </c>
      <c r="C50" s="2">
        <f t="shared" ref="C50:C64" si="26">IF(H49 &gt; 0, C49, IF(H49 &lt; 0, F49))</f>
        <v>6</v>
      </c>
      <c r="D50" s="4">
        <f t="shared" ref="D50:D64" si="27">B50^4 - 8*B50^3 - 35*B50^2+450*B50 - 1001</f>
        <v>-8.2449196270317771E-7</v>
      </c>
      <c r="E50" s="4">
        <f t="shared" ref="E50:E64" si="28">C50^4 - 8*C50^3 - 35*C50^2+450*C50 - 1001</f>
        <v>7</v>
      </c>
      <c r="F50" s="2">
        <f t="shared" ref="F50:F64" si="29">C50 - (E50*(B50-C50))/(D50-E50)</f>
        <v>5.6097889062163029</v>
      </c>
      <c r="G50" s="4">
        <f t="shared" si="5"/>
        <v>-4.4782336772186682E-7</v>
      </c>
      <c r="H50" s="2">
        <f t="shared" ref="H50:H64" si="30">D50*G50</f>
        <v>3.6922676739734885E-13</v>
      </c>
      <c r="I50" s="6">
        <f t="shared" si="16"/>
        <v>4.5960844019532487E-8</v>
      </c>
      <c r="J50" s="6">
        <f t="shared" si="17"/>
        <v>8.1929721042805178E-7</v>
      </c>
      <c r="K50" s="6">
        <f t="shared" si="18"/>
        <v>1.0937836973923254E-6</v>
      </c>
      <c r="L50" s="6">
        <f t="shared" si="7"/>
        <v>1.9497765467019716E-5</v>
      </c>
    </row>
    <row r="51" spans="1:12" x14ac:dyDescent="0.2">
      <c r="A51">
        <v>31</v>
      </c>
      <c r="B51" s="2">
        <f t="shared" si="25"/>
        <v>5.6097889062163029</v>
      </c>
      <c r="C51" s="2">
        <f t="shared" si="26"/>
        <v>6</v>
      </c>
      <c r="D51" s="4">
        <f t="shared" si="27"/>
        <v>-4.4782336772186682E-7</v>
      </c>
      <c r="E51" s="4">
        <f t="shared" si="28"/>
        <v>7</v>
      </c>
      <c r="F51" s="2">
        <f t="shared" si="29"/>
        <v>5.6097889311799651</v>
      </c>
      <c r="G51" s="4">
        <f t="shared" si="5"/>
        <v>-2.4323503566847648E-7</v>
      </c>
      <c r="H51" s="2">
        <f t="shared" si="30"/>
        <v>1.0892633282100554E-13</v>
      </c>
      <c r="I51" s="6">
        <f t="shared" si="16"/>
        <v>2.4963662248467244E-8</v>
      </c>
      <c r="J51" s="6">
        <f t="shared" si="17"/>
        <v>4.4500180942131056E-7</v>
      </c>
      <c r="K51" s="6">
        <f t="shared" si="18"/>
        <v>1.0688200351438581E-6</v>
      </c>
      <c r="L51" s="6">
        <f t="shared" si="7"/>
        <v>1.9052763742383548E-5</v>
      </c>
    </row>
    <row r="52" spans="1:12" x14ac:dyDescent="0.2">
      <c r="A52">
        <v>32</v>
      </c>
      <c r="B52" s="2">
        <f t="shared" si="25"/>
        <v>5.6097889311799651</v>
      </c>
      <c r="C52" s="2">
        <f t="shared" si="26"/>
        <v>6</v>
      </c>
      <c r="D52" s="4">
        <f t="shared" si="27"/>
        <v>-2.4323503566847648E-7</v>
      </c>
      <c r="E52" s="4">
        <f t="shared" si="28"/>
        <v>7</v>
      </c>
      <c r="F52" s="2">
        <f t="shared" si="29"/>
        <v>5.6097889447389653</v>
      </c>
      <c r="G52" s="4">
        <f t="shared" si="5"/>
        <v>-1.3211365512688644E-7</v>
      </c>
      <c r="H52" s="2">
        <f t="shared" si="30"/>
        <v>3.2134669617081025E-14</v>
      </c>
      <c r="I52" s="6">
        <f t="shared" si="16"/>
        <v>1.3559000144880429E-8</v>
      </c>
      <c r="J52" s="6">
        <f t="shared" si="17"/>
        <v>2.4170250036940305E-7</v>
      </c>
      <c r="K52" s="6">
        <f t="shared" si="18"/>
        <v>1.0552610349989777E-6</v>
      </c>
      <c r="L52" s="6">
        <f t="shared" si="7"/>
        <v>1.8811061287480953E-5</v>
      </c>
    </row>
    <row r="53" spans="1:12" x14ac:dyDescent="0.2">
      <c r="A53">
        <v>33</v>
      </c>
      <c r="B53" s="2">
        <f t="shared" si="25"/>
        <v>5.6097889447389653</v>
      </c>
      <c r="C53" s="2">
        <f t="shared" si="26"/>
        <v>6</v>
      </c>
      <c r="D53" s="4">
        <f t="shared" si="27"/>
        <v>-1.3211365512688644E-7</v>
      </c>
      <c r="E53" s="4">
        <f t="shared" si="28"/>
        <v>7</v>
      </c>
      <c r="F53" s="2">
        <f t="shared" si="29"/>
        <v>5.6097889521035667</v>
      </c>
      <c r="G53" s="4">
        <f t="shared" si="5"/>
        <v>-7.1757767727831379E-8</v>
      </c>
      <c r="H53" s="2">
        <f t="shared" si="30"/>
        <v>9.4801809782699365E-15</v>
      </c>
      <c r="I53" s="6">
        <f t="shared" si="16"/>
        <v>7.3646013731831772E-9</v>
      </c>
      <c r="J53" s="6">
        <f t="shared" si="17"/>
        <v>1.3128125560626642E-7</v>
      </c>
      <c r="K53" s="6">
        <f t="shared" si="18"/>
        <v>1.0478964336257945E-6</v>
      </c>
      <c r="L53" s="6">
        <f t="shared" si="7"/>
        <v>1.8679780056397736E-5</v>
      </c>
    </row>
    <row r="54" spans="1:12" x14ac:dyDescent="0.2">
      <c r="A54">
        <v>34</v>
      </c>
      <c r="B54" s="2">
        <f t="shared" si="25"/>
        <v>5.6097889521035667</v>
      </c>
      <c r="C54" s="2">
        <f t="shared" si="26"/>
        <v>6</v>
      </c>
      <c r="D54" s="4">
        <f t="shared" si="27"/>
        <v>-7.1757767727831379E-8</v>
      </c>
      <c r="E54" s="4">
        <f t="shared" si="28"/>
        <v>7</v>
      </c>
      <c r="F54" s="2">
        <f t="shared" si="29"/>
        <v>5.6097889561036629</v>
      </c>
      <c r="G54" s="4">
        <f t="shared" si="5"/>
        <v>-3.8974803828750737E-8</v>
      </c>
      <c r="H54" s="2">
        <f t="shared" si="30"/>
        <v>2.7967449203812885E-15</v>
      </c>
      <c r="I54" s="6">
        <f t="shared" si="16"/>
        <v>4.0000962542308116E-9</v>
      </c>
      <c r="J54" s="6">
        <f t="shared" si="17"/>
        <v>7.1305645997226949E-8</v>
      </c>
      <c r="K54" s="6">
        <f t="shared" si="18"/>
        <v>1.0438963373715637E-6</v>
      </c>
      <c r="L54" s="6">
        <f t="shared" si="7"/>
        <v>1.8608474423669399E-5</v>
      </c>
    </row>
    <row r="55" spans="1:12" x14ac:dyDescent="0.2">
      <c r="A55">
        <v>35</v>
      </c>
      <c r="B55" s="2">
        <f t="shared" si="25"/>
        <v>5.6097889561036629</v>
      </c>
      <c r="C55" s="2">
        <f t="shared" si="26"/>
        <v>6</v>
      </c>
      <c r="D55" s="4">
        <f t="shared" si="27"/>
        <v>-3.8974803828750737E-8</v>
      </c>
      <c r="E55" s="4">
        <f t="shared" si="28"/>
        <v>7</v>
      </c>
      <c r="F55" s="2">
        <f t="shared" si="29"/>
        <v>5.6097889582762912</v>
      </c>
      <c r="G55" s="4">
        <f t="shared" si="5"/>
        <v>-2.1169398678466678E-8</v>
      </c>
      <c r="H55" s="2">
        <f t="shared" si="30"/>
        <v>8.2507316066585386E-16</v>
      </c>
      <c r="I55" s="6">
        <f t="shared" si="16"/>
        <v>2.1726282994904977E-9</v>
      </c>
      <c r="J55" s="6">
        <f t="shared" si="17"/>
        <v>3.8729234123596636E-8</v>
      </c>
      <c r="K55" s="6">
        <f t="shared" si="18"/>
        <v>1.0417237090720732E-6</v>
      </c>
      <c r="L55" s="6">
        <f t="shared" si="7"/>
        <v>1.8569745196737723E-5</v>
      </c>
    </row>
    <row r="56" spans="1:12" x14ac:dyDescent="0.2">
      <c r="A56">
        <v>36</v>
      </c>
      <c r="B56" s="2">
        <f t="shared" si="25"/>
        <v>5.6097889582762912</v>
      </c>
      <c r="C56" s="2">
        <f t="shared" si="26"/>
        <v>6</v>
      </c>
      <c r="D56" s="4">
        <f t="shared" si="27"/>
        <v>-2.1169398678466678E-8</v>
      </c>
      <c r="E56" s="4">
        <f t="shared" si="28"/>
        <v>7</v>
      </c>
      <c r="F56" s="2">
        <f t="shared" si="29"/>
        <v>5.6097889594563677</v>
      </c>
      <c r="G56" s="4">
        <f t="shared" si="5"/>
        <v>-1.1498286767164245E-8</v>
      </c>
      <c r="H56" s="2">
        <f t="shared" si="30"/>
        <v>2.4341181669343766E-16</v>
      </c>
      <c r="I56" s="6">
        <f t="shared" si="16"/>
        <v>1.180076480977732E-9</v>
      </c>
      <c r="J56" s="6">
        <f t="shared" si="17"/>
        <v>2.103602273644338E-8</v>
      </c>
      <c r="K56" s="6">
        <f t="shared" si="18"/>
        <v>1.0405436325910955E-6</v>
      </c>
      <c r="L56" s="6">
        <f t="shared" si="7"/>
        <v>1.8548709177903189E-5</v>
      </c>
    </row>
    <row r="57" spans="1:12" x14ac:dyDescent="0.2">
      <c r="A57">
        <v>37</v>
      </c>
      <c r="B57" s="2">
        <f t="shared" si="25"/>
        <v>5.6097889594563677</v>
      </c>
      <c r="C57" s="2">
        <f t="shared" si="26"/>
        <v>6</v>
      </c>
      <c r="D57" s="4">
        <f t="shared" si="27"/>
        <v>-1.1498286767164245E-8</v>
      </c>
      <c r="E57" s="4">
        <f t="shared" si="28"/>
        <v>7</v>
      </c>
      <c r="F57" s="2">
        <f t="shared" si="29"/>
        <v>5.6097889600973332</v>
      </c>
      <c r="G57" s="4">
        <f t="shared" si="5"/>
        <v>-6.245272743399255E-9</v>
      </c>
      <c r="H57" s="2">
        <f t="shared" si="30"/>
        <v>7.1809936942759196E-17</v>
      </c>
      <c r="I57" s="6">
        <f t="shared" si="16"/>
        <v>6.4096550289605148E-10</v>
      </c>
      <c r="J57" s="6">
        <f t="shared" si="17"/>
        <v>1.1425839856994021E-8</v>
      </c>
      <c r="K57" s="6">
        <f t="shared" si="18"/>
        <v>1.0399026670881995E-6</v>
      </c>
      <c r="L57" s="6">
        <f t="shared" si="7"/>
        <v>1.8537283340164237E-5</v>
      </c>
    </row>
    <row r="58" spans="1:12" x14ac:dyDescent="0.2">
      <c r="A58">
        <v>38</v>
      </c>
      <c r="B58" s="2">
        <f t="shared" si="25"/>
        <v>5.6097889600973332</v>
      </c>
      <c r="C58" s="2">
        <f t="shared" si="26"/>
        <v>6</v>
      </c>
      <c r="D58" s="4">
        <f t="shared" si="27"/>
        <v>-6.245272743399255E-9</v>
      </c>
      <c r="E58" s="4">
        <f t="shared" si="28"/>
        <v>7</v>
      </c>
      <c r="F58" s="2">
        <f t="shared" si="29"/>
        <v>5.6097889604454725</v>
      </c>
      <c r="G58" s="4">
        <f t="shared" si="5"/>
        <v>-3.3919604902621359E-9</v>
      </c>
      <c r="H58" s="2">
        <f t="shared" si="30"/>
        <v>2.1183718396521291E-17</v>
      </c>
      <c r="I58" s="6">
        <f t="shared" si="16"/>
        <v>3.4813929516985809E-10</v>
      </c>
      <c r="J58" s="6">
        <f t="shared" si="17"/>
        <v>6.2059249933390077E-9</v>
      </c>
      <c r="K58" s="6">
        <f t="shared" si="18"/>
        <v>1.0395545277930296E-6</v>
      </c>
      <c r="L58" s="6">
        <f t="shared" si="7"/>
        <v>1.8531077416320922E-5</v>
      </c>
    </row>
    <row r="59" spans="1:12" x14ac:dyDescent="0.2">
      <c r="A59">
        <v>39</v>
      </c>
      <c r="B59" s="2">
        <f t="shared" si="25"/>
        <v>5.6097889604454725</v>
      </c>
      <c r="C59" s="2">
        <f t="shared" si="26"/>
        <v>6</v>
      </c>
      <c r="D59" s="4">
        <f t="shared" si="27"/>
        <v>-3.3919604902621359E-9</v>
      </c>
      <c r="E59" s="4">
        <f t="shared" si="28"/>
        <v>7</v>
      </c>
      <c r="F59" s="2">
        <f t="shared" si="29"/>
        <v>5.609788960634555</v>
      </c>
      <c r="G59" s="4">
        <f t="shared" si="5"/>
        <v>-1.8426362657919526E-9</v>
      </c>
      <c r="H59" s="2">
        <f t="shared" si="30"/>
        <v>6.2501494114904629E-18</v>
      </c>
      <c r="I59" s="6">
        <f t="shared" si="16"/>
        <v>1.8908252741312026E-10</v>
      </c>
      <c r="J59" s="6">
        <f t="shared" si="17"/>
        <v>3.3705818300824648E-9</v>
      </c>
      <c r="K59" s="6">
        <f t="shared" si="18"/>
        <v>1.0393654452656165E-6</v>
      </c>
      <c r="L59" s="6">
        <f>(K59/5.60979) * 100</f>
        <v>1.8527706835115331E-5</v>
      </c>
    </row>
    <row r="60" spans="1:12" x14ac:dyDescent="0.2">
      <c r="A60">
        <v>40</v>
      </c>
      <c r="B60" s="2">
        <f t="shared" si="25"/>
        <v>5.609788960634555</v>
      </c>
      <c r="C60" s="2">
        <f t="shared" si="26"/>
        <v>6</v>
      </c>
      <c r="D60" s="4">
        <f t="shared" si="27"/>
        <v>-1.8426362657919526E-9</v>
      </c>
      <c r="E60" s="4">
        <f t="shared" si="28"/>
        <v>7</v>
      </c>
      <c r="F60" s="2">
        <f t="shared" si="29"/>
        <v>5.609788960737272</v>
      </c>
      <c r="G60" s="4">
        <f t="shared" si="5"/>
        <v>-1.0006715456256643E-9</v>
      </c>
      <c r="H60" s="2">
        <f t="shared" si="30"/>
        <v>1.8438736801159356E-18</v>
      </c>
      <c r="I60" s="6">
        <f t="shared" si="16"/>
        <v>1.0271694605989978E-10</v>
      </c>
      <c r="J60" s="6">
        <f t="shared" si="17"/>
        <v>1.8310304857956744E-9</v>
      </c>
      <c r="K60" s="6">
        <f t="shared" si="18"/>
        <v>1.0392627283195566E-6</v>
      </c>
      <c r="L60" s="6">
        <f t="shared" si="7"/>
        <v>1.8525875804968752E-5</v>
      </c>
    </row>
    <row r="61" spans="1:12" x14ac:dyDescent="0.2">
      <c r="A61">
        <v>41</v>
      </c>
      <c r="B61" s="2">
        <f t="shared" si="25"/>
        <v>5.609788960737272</v>
      </c>
      <c r="C61" s="2">
        <f t="shared" si="26"/>
        <v>6</v>
      </c>
      <c r="D61" s="4">
        <f t="shared" si="27"/>
        <v>-1.0006715456256643E-9</v>
      </c>
      <c r="E61" s="4">
        <f t="shared" si="28"/>
        <v>7</v>
      </c>
      <c r="F61" s="2">
        <f t="shared" si="29"/>
        <v>5.609788960793054</v>
      </c>
      <c r="G61" s="4">
        <f t="shared" si="5"/>
        <v>-5.4342308430932462E-10</v>
      </c>
      <c r="H61" s="2">
        <f t="shared" si="30"/>
        <v>5.4378801770447755E-19</v>
      </c>
      <c r="I61" s="6">
        <f t="shared" si="16"/>
        <v>5.5782045649266365E-11</v>
      </c>
      <c r="J61" s="6">
        <f t="shared" si="17"/>
        <v>9.9436977111132683E-10</v>
      </c>
      <c r="K61" s="6">
        <f t="shared" si="18"/>
        <v>1.0392069462739073E-6</v>
      </c>
      <c r="L61" s="6">
        <f t="shared" si="7"/>
        <v>1.8524881435381844E-5</v>
      </c>
    </row>
    <row r="62" spans="1:12" x14ac:dyDescent="0.2">
      <c r="A62">
        <v>42</v>
      </c>
      <c r="B62" s="2">
        <f t="shared" si="25"/>
        <v>5.609788960793054</v>
      </c>
      <c r="C62" s="2">
        <f t="shared" si="26"/>
        <v>6</v>
      </c>
      <c r="D62" s="4">
        <f t="shared" si="27"/>
        <v>-5.4342308430932462E-10</v>
      </c>
      <c r="E62" s="4">
        <f t="shared" si="28"/>
        <v>7</v>
      </c>
      <c r="F62" s="2">
        <f t="shared" si="29"/>
        <v>5.6097889608233471</v>
      </c>
      <c r="G62" s="4">
        <f t="shared" si="5"/>
        <v>-2.9558577807620168E-10</v>
      </c>
      <c r="H62" s="2">
        <f t="shared" si="30"/>
        <v>1.6062813520014106E-19</v>
      </c>
      <c r="I62" s="6">
        <f t="shared" si="16"/>
        <v>3.0293101360712171E-11</v>
      </c>
      <c r="J62" s="6">
        <f t="shared" si="17"/>
        <v>5.4000429556740516E-10</v>
      </c>
      <c r="K62" s="6">
        <f t="shared" si="18"/>
        <v>1.0391766531725466E-6</v>
      </c>
      <c r="L62" s="6">
        <f t="shared" si="7"/>
        <v>1.852434143118631E-5</v>
      </c>
    </row>
    <row r="63" spans="1:12" x14ac:dyDescent="0.2">
      <c r="A63">
        <v>43</v>
      </c>
      <c r="B63" s="2">
        <f t="shared" si="25"/>
        <v>5.6097889608233471</v>
      </c>
      <c r="C63" s="2">
        <f t="shared" si="26"/>
        <v>6</v>
      </c>
      <c r="D63" s="4">
        <f t="shared" si="27"/>
        <v>-2.9558577807620168E-10</v>
      </c>
      <c r="E63" s="4">
        <f t="shared" si="28"/>
        <v>7</v>
      </c>
      <c r="F63" s="2">
        <f t="shared" si="29"/>
        <v>5.6097889608398246</v>
      </c>
      <c r="G63" s="4">
        <f t="shared" si="5"/>
        <v>-1.6007106751203537E-10</v>
      </c>
      <c r="H63" s="2">
        <f t="shared" si="30"/>
        <v>4.7314731038033183E-20</v>
      </c>
      <c r="I63" s="6">
        <f t="shared" si="16"/>
        <v>1.6477486042276723E-11</v>
      </c>
      <c r="J63" s="6">
        <f t="shared" si="17"/>
        <v>2.937273782900013E-10</v>
      </c>
      <c r="K63" s="6">
        <f t="shared" si="18"/>
        <v>1.0391601756865043E-6</v>
      </c>
      <c r="L63" s="6">
        <f t="shared" si="7"/>
        <v>1.852404770386243E-5</v>
      </c>
    </row>
    <row r="64" spans="1:12" x14ac:dyDescent="0.2">
      <c r="A64">
        <v>44</v>
      </c>
      <c r="B64" s="2">
        <f t="shared" si="25"/>
        <v>5.6097889608398246</v>
      </c>
      <c r="C64" s="2">
        <f t="shared" si="26"/>
        <v>6</v>
      </c>
      <c r="D64" s="4">
        <f t="shared" si="27"/>
        <v>-1.6007106751203537E-10</v>
      </c>
      <c r="E64" s="4">
        <f t="shared" si="28"/>
        <v>7</v>
      </c>
      <c r="F64" s="2">
        <f t="shared" si="29"/>
        <v>5.6097889608487481</v>
      </c>
      <c r="G64" s="4">
        <f t="shared" si="5"/>
        <v>-8.7311491370201111E-11</v>
      </c>
      <c r="H64" s="2">
        <f t="shared" si="30"/>
        <v>1.3976043629695956E-20</v>
      </c>
      <c r="I64" s="6">
        <f t="shared" si="16"/>
        <v>8.9235285827271582E-12</v>
      </c>
      <c r="J64" s="6">
        <f t="shared" si="17"/>
        <v>1.590706646008489E-10</v>
      </c>
      <c r="K64" s="6">
        <f t="shared" si="18"/>
        <v>1.0391512521579216E-6</v>
      </c>
      <c r="L64" s="6">
        <f t="shared" si="7"/>
        <v>1.8523888633227297E-5</v>
      </c>
    </row>
    <row r="65" spans="1:12" x14ac:dyDescent="0.2">
      <c r="A65">
        <v>45</v>
      </c>
      <c r="B65" s="2">
        <f t="shared" ref="B65:B74" si="31">IF(H64 &lt; 0, B64, IF(H64 &gt; 0, F64))</f>
        <v>5.6097889608487481</v>
      </c>
      <c r="C65" s="2">
        <f t="shared" ref="C65:C74" si="32">IF(H64 &gt; 0, C64, IF(H64 &lt; 0, F64))</f>
        <v>6</v>
      </c>
      <c r="D65" s="4">
        <f t="shared" ref="D65:D74" si="33">B65^4 - 8*B65^3 - 35*B65^2+450*B65 - 1001</f>
        <v>-8.7311491370201111E-11</v>
      </c>
      <c r="E65" s="4">
        <f t="shared" ref="E65:E74" si="34">C65^4 - 8*C65^3 - 35*C65^2+450*C65 - 1001</f>
        <v>7</v>
      </c>
      <c r="F65" s="2">
        <f t="shared" ref="F65:F74" si="35">C65 - (E65*(B65-C65))/(D65-E65)</f>
        <v>5.6097889608536153</v>
      </c>
      <c r="G65" s="4">
        <f t="shared" si="5"/>
        <v>-4.6838977141305804E-11</v>
      </c>
      <c r="H65" s="2">
        <f t="shared" ref="H65:H74" si="36">D65*G65</f>
        <v>4.0895809484621688E-21</v>
      </c>
      <c r="I65" s="6">
        <f t="shared" si="16"/>
        <v>4.8672177399566863E-12</v>
      </c>
      <c r="J65" s="6">
        <f t="shared" si="17"/>
        <v>8.6762938390753022E-11</v>
      </c>
      <c r="K65" s="6">
        <f t="shared" si="18"/>
        <v>1.0391463849401816E-6</v>
      </c>
      <c r="L65" s="6">
        <f t="shared" si="7"/>
        <v>1.8523801870304977E-5</v>
      </c>
    </row>
    <row r="66" spans="1:12" x14ac:dyDescent="0.2">
      <c r="A66">
        <v>46</v>
      </c>
      <c r="B66" s="2">
        <f t="shared" si="31"/>
        <v>5.6097889608536153</v>
      </c>
      <c r="C66" s="2">
        <f t="shared" si="32"/>
        <v>6</v>
      </c>
      <c r="D66" s="4">
        <f t="shared" si="33"/>
        <v>-4.6838977141305804E-11</v>
      </c>
      <c r="E66" s="4">
        <f t="shared" si="34"/>
        <v>7</v>
      </c>
      <c r="F66" s="2">
        <f t="shared" si="35"/>
        <v>5.6097889608562266</v>
      </c>
      <c r="G66" s="4">
        <f t="shared" si="5"/>
        <v>-2.5693225325085223E-11</v>
      </c>
      <c r="H66" s="2">
        <f t="shared" si="36"/>
        <v>1.2034443936880861E-21</v>
      </c>
      <c r="I66" s="6">
        <f t="shared" si="16"/>
        <v>2.6112445539183682E-12</v>
      </c>
      <c r="J66" s="6">
        <f t="shared" si="17"/>
        <v>4.6547999793557503E-11</v>
      </c>
      <c r="K66" s="6">
        <f t="shared" si="18"/>
        <v>1.0391437736956277E-6</v>
      </c>
      <c r="L66" s="6">
        <f t="shared" si="7"/>
        <v>1.8523755322313808E-5</v>
      </c>
    </row>
    <row r="67" spans="1:12" x14ac:dyDescent="0.2">
      <c r="A67">
        <v>47</v>
      </c>
      <c r="B67" s="2">
        <f t="shared" si="31"/>
        <v>5.6097889608562266</v>
      </c>
      <c r="C67" s="2">
        <f t="shared" si="32"/>
        <v>6</v>
      </c>
      <c r="D67" s="4">
        <f t="shared" si="33"/>
        <v>-2.5693225325085223E-11</v>
      </c>
      <c r="E67" s="4">
        <f t="shared" si="34"/>
        <v>7</v>
      </c>
      <c r="F67" s="2">
        <f t="shared" si="35"/>
        <v>5.6097889608576592</v>
      </c>
      <c r="G67" s="4">
        <f t="shared" si="5"/>
        <v>-1.4097167877480388E-11</v>
      </c>
      <c r="H67" s="2">
        <f t="shared" si="36"/>
        <v>3.6220171072165699E-22</v>
      </c>
      <c r="I67" s="6">
        <f t="shared" si="16"/>
        <v>1.432631790976302E-12</v>
      </c>
      <c r="J67" s="6">
        <f t="shared" si="17"/>
        <v>2.5538069274486083E-11</v>
      </c>
      <c r="K67" s="6">
        <f t="shared" si="18"/>
        <v>1.0391423410638367E-6</v>
      </c>
      <c r="L67" s="6">
        <f t="shared" si="7"/>
        <v>1.8523729784249262E-5</v>
      </c>
    </row>
    <row r="68" spans="1:12" x14ac:dyDescent="0.2">
      <c r="A68">
        <v>48</v>
      </c>
      <c r="B68" s="2">
        <f t="shared" si="31"/>
        <v>5.6097889608576592</v>
      </c>
      <c r="C68" s="2">
        <f t="shared" si="32"/>
        <v>6</v>
      </c>
      <c r="D68" s="4">
        <f t="shared" si="33"/>
        <v>-1.4097167877480388E-11</v>
      </c>
      <c r="E68" s="4">
        <f t="shared" si="34"/>
        <v>7</v>
      </c>
      <c r="F68" s="2">
        <f t="shared" si="35"/>
        <v>5.6097889608584453</v>
      </c>
      <c r="G68" s="4">
        <f t="shared" si="5"/>
        <v>-7.73070496506989E-12</v>
      </c>
      <c r="H68" s="2">
        <f t="shared" si="36"/>
        <v>1.089810457038614E-22</v>
      </c>
      <c r="I68" s="6">
        <f t="shared" si="16"/>
        <v>7.8603790143461083E-13</v>
      </c>
      <c r="J68" s="6">
        <f t="shared" si="17"/>
        <v>1.4011897897034729E-11</v>
      </c>
      <c r="K68" s="6">
        <f t="shared" si="18"/>
        <v>1.0391415550259353E-6</v>
      </c>
      <c r="L68" s="6">
        <f t="shared" si="7"/>
        <v>1.852371577235396E-5</v>
      </c>
    </row>
    <row r="69" spans="1:12" x14ac:dyDescent="0.2">
      <c r="A69">
        <v>49</v>
      </c>
      <c r="B69" s="2">
        <f t="shared" si="31"/>
        <v>5.6097889608584453</v>
      </c>
      <c r="C69" s="2">
        <f t="shared" si="32"/>
        <v>6</v>
      </c>
      <c r="D69" s="4">
        <f t="shared" si="33"/>
        <v>-7.73070496506989E-12</v>
      </c>
      <c r="E69" s="4">
        <f t="shared" si="34"/>
        <v>7</v>
      </c>
      <c r="F69" s="2">
        <f t="shared" si="35"/>
        <v>5.609788960858876</v>
      </c>
      <c r="G69" s="4">
        <f t="shared" si="5"/>
        <v>-4.0927261579781771E-12</v>
      </c>
      <c r="H69" s="2">
        <f t="shared" si="36"/>
        <v>3.1639658430153309E-23</v>
      </c>
      <c r="I69" s="6">
        <f t="shared" si="16"/>
        <v>4.3076653355456074E-13</v>
      </c>
      <c r="J69" s="6">
        <f t="shared" si="17"/>
        <v>7.6788367006342603E-12</v>
      </c>
      <c r="K69" s="6">
        <f t="shared" si="18"/>
        <v>1.0391411242594017E-6</v>
      </c>
      <c r="L69" s="6">
        <f t="shared" si="7"/>
        <v>1.852370809351868E-5</v>
      </c>
    </row>
    <row r="70" spans="1:12" x14ac:dyDescent="0.2">
      <c r="A70">
        <v>50</v>
      </c>
      <c r="B70" s="2">
        <f t="shared" si="31"/>
        <v>5.609788960858876</v>
      </c>
      <c r="C70" s="2">
        <f t="shared" si="32"/>
        <v>6</v>
      </c>
      <c r="D70" s="4">
        <f t="shared" si="33"/>
        <v>-4.0927261579781771E-12</v>
      </c>
      <c r="E70" s="4">
        <f t="shared" si="34"/>
        <v>7</v>
      </c>
      <c r="F70" s="2">
        <f t="shared" si="35"/>
        <v>5.6097889608591043</v>
      </c>
      <c r="G70" s="4">
        <f t="shared" si="5"/>
        <v>-2.2737367544323206E-12</v>
      </c>
      <c r="H70" s="2">
        <f t="shared" si="36"/>
        <v>9.3057818912215613E-24</v>
      </c>
      <c r="I70" s="6">
        <f t="shared" ref="I70:I72" si="37">F70-F69</f>
        <v>2.2826185386293218E-13</v>
      </c>
      <c r="J70" s="6">
        <f t="shared" ref="J70:J72" si="38">ABS((I70/F70)*100)</f>
        <v>4.0689918186864429E-12</v>
      </c>
      <c r="K70" s="6">
        <f t="shared" ref="K70:K72" si="39">5.60979 - F70</f>
        <v>1.0391408959975479E-6</v>
      </c>
      <c r="L70" s="6">
        <f t="shared" si="7"/>
        <v>1.8523704024527616E-5</v>
      </c>
    </row>
    <row r="71" spans="1:12" x14ac:dyDescent="0.2">
      <c r="A71">
        <v>51</v>
      </c>
      <c r="B71" s="2">
        <f t="shared" si="31"/>
        <v>5.6097889608591043</v>
      </c>
      <c r="C71" s="2">
        <f t="shared" si="32"/>
        <v>6</v>
      </c>
      <c r="D71" s="4">
        <f t="shared" si="33"/>
        <v>-2.2737367544323206E-12</v>
      </c>
      <c r="E71" s="4">
        <f t="shared" si="34"/>
        <v>7</v>
      </c>
      <c r="F71" s="2">
        <f t="shared" si="35"/>
        <v>5.6097889608592313</v>
      </c>
      <c r="G71" s="4">
        <f t="shared" si="5"/>
        <v>-1.3642420526593924E-12</v>
      </c>
      <c r="H71" s="2">
        <f t="shared" si="36"/>
        <v>3.1019272970738538E-24</v>
      </c>
      <c r="I71" s="6">
        <f t="shared" si="37"/>
        <v>1.2700951401711791E-13</v>
      </c>
      <c r="J71" s="6">
        <f t="shared" si="38"/>
        <v>2.2640693777126388E-12</v>
      </c>
      <c r="K71" s="6">
        <f t="shared" si="39"/>
        <v>1.0391407689880339E-6</v>
      </c>
      <c r="L71" s="6">
        <f t="shared" si="7"/>
        <v>1.8523701760458658E-5</v>
      </c>
    </row>
    <row r="72" spans="1:12" x14ac:dyDescent="0.2">
      <c r="A72">
        <v>52</v>
      </c>
      <c r="B72" s="2">
        <f t="shared" si="31"/>
        <v>5.6097889608592313</v>
      </c>
      <c r="C72" s="2">
        <f t="shared" si="32"/>
        <v>6</v>
      </c>
      <c r="D72" s="4">
        <f t="shared" si="33"/>
        <v>-1.3642420526593924E-12</v>
      </c>
      <c r="E72" s="4">
        <f t="shared" si="34"/>
        <v>7</v>
      </c>
      <c r="F72" s="2">
        <f t="shared" si="35"/>
        <v>5.6097889608593077</v>
      </c>
      <c r="G72" s="4">
        <f t="shared" si="5"/>
        <v>0</v>
      </c>
      <c r="H72" s="2">
        <f t="shared" si="36"/>
        <v>0</v>
      </c>
      <c r="I72" s="6">
        <f t="shared" si="37"/>
        <v>7.638334409421077E-14</v>
      </c>
      <c r="J72" s="6">
        <f t="shared" si="38"/>
        <v>1.3616081572257642E-12</v>
      </c>
      <c r="K72" s="6">
        <f t="shared" si="39"/>
        <v>1.0391406926046898E-6</v>
      </c>
      <c r="L72" s="6">
        <f t="shared" si="7"/>
        <v>1.8523700398850752E-5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2024-04-11T14:50:36Z</dcterms:created>
  <dcterms:modified xsi:type="dcterms:W3CDTF">2024-04-19T00:47:08Z</dcterms:modified>
</cp:coreProperties>
</file>