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Desktop\CRM FERABEN SRL\"/>
    </mc:Choice>
  </mc:AlternateContent>
  <xr:revisionPtr revIDLastSave="0" documentId="8_{95AFF7D5-0FA4-4817-878C-58014A40CCE5}" xr6:coauthVersionLast="47" xr6:coauthVersionMax="47" xr10:uidLastSave="{00000000-0000-0000-0000-000000000000}"/>
  <bookViews>
    <workbookView xWindow="-120" yWindow="-120" windowWidth="29040" windowHeight="15720" xr2:uid="{F623C952-A7FA-4BD2-B0DA-7159510E9B63}"/>
  </bookViews>
  <sheets>
    <sheet name="Movimientos" sheetId="1" r:id="rId1"/>
  </sheets>
  <externalReferences>
    <externalReference r:id="rId2"/>
  </externalReferences>
  <definedNames>
    <definedName name="_xlnm._FilterDatabase" localSheetId="0" hidden="1">Movimientos!$A$1:$H$1542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542" i="1" l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H668" i="1"/>
  <c r="C668" i="1"/>
  <c r="H667" i="1"/>
  <c r="C667" i="1"/>
  <c r="H666" i="1"/>
  <c r="C666" i="1"/>
  <c r="H665" i="1"/>
  <c r="C665" i="1"/>
  <c r="H664" i="1"/>
  <c r="C664" i="1"/>
  <c r="H663" i="1"/>
  <c r="C663" i="1"/>
  <c r="H662" i="1"/>
  <c r="C662" i="1"/>
  <c r="H661" i="1"/>
  <c r="C661" i="1"/>
  <c r="H660" i="1"/>
  <c r="C660" i="1"/>
  <c r="H659" i="1"/>
  <c r="C659" i="1"/>
  <c r="H658" i="1"/>
  <c r="C658" i="1"/>
  <c r="H657" i="1"/>
  <c r="C657" i="1"/>
  <c r="H656" i="1"/>
  <c r="C656" i="1"/>
  <c r="H655" i="1"/>
  <c r="C655" i="1"/>
  <c r="H654" i="1"/>
  <c r="C654" i="1"/>
  <c r="H653" i="1"/>
  <c r="C653" i="1"/>
  <c r="H652" i="1"/>
  <c r="C652" i="1"/>
  <c r="H651" i="1"/>
  <c r="C651" i="1"/>
  <c r="H650" i="1"/>
  <c r="C650" i="1"/>
  <c r="H649" i="1"/>
  <c r="C649" i="1"/>
  <c r="H648" i="1"/>
  <c r="C648" i="1"/>
  <c r="H647" i="1"/>
  <c r="C647" i="1"/>
  <c r="H646" i="1"/>
  <c r="C646" i="1"/>
  <c r="H645" i="1"/>
  <c r="C645" i="1"/>
  <c r="H644" i="1"/>
  <c r="C644" i="1"/>
  <c r="H643" i="1"/>
  <c r="C643" i="1"/>
  <c r="H642" i="1"/>
  <c r="C642" i="1"/>
  <c r="H641" i="1"/>
  <c r="C641" i="1"/>
  <c r="H640" i="1"/>
  <c r="C640" i="1"/>
  <c r="H639" i="1"/>
  <c r="C639" i="1"/>
  <c r="H638" i="1"/>
  <c r="C638" i="1"/>
  <c r="H637" i="1"/>
  <c r="C637" i="1"/>
  <c r="H636" i="1"/>
  <c r="C636" i="1"/>
  <c r="H635" i="1"/>
  <c r="C635" i="1"/>
  <c r="H634" i="1"/>
  <c r="C634" i="1"/>
  <c r="H633" i="1"/>
  <c r="C633" i="1"/>
  <c r="H632" i="1"/>
  <c r="C632" i="1"/>
  <c r="H631" i="1"/>
  <c r="C631" i="1"/>
  <c r="H630" i="1"/>
  <c r="C630" i="1"/>
  <c r="H629" i="1"/>
  <c r="C629" i="1"/>
  <c r="H628" i="1"/>
  <c r="C628" i="1"/>
  <c r="H627" i="1"/>
  <c r="C627" i="1"/>
  <c r="H626" i="1"/>
  <c r="C626" i="1"/>
  <c r="H625" i="1"/>
  <c r="C625" i="1"/>
  <c r="H624" i="1"/>
  <c r="C624" i="1"/>
  <c r="H623" i="1"/>
  <c r="C623" i="1"/>
  <c r="H622" i="1"/>
  <c r="C622" i="1"/>
  <c r="H621" i="1"/>
  <c r="C621" i="1"/>
  <c r="H620" i="1"/>
  <c r="C620" i="1"/>
  <c r="H619" i="1"/>
  <c r="C619" i="1"/>
  <c r="H618" i="1"/>
  <c r="C618" i="1"/>
  <c r="H617" i="1"/>
  <c r="C617" i="1"/>
  <c r="H616" i="1"/>
  <c r="C616" i="1"/>
  <c r="H615" i="1"/>
  <c r="C615" i="1"/>
  <c r="H614" i="1"/>
  <c r="C614" i="1"/>
  <c r="H613" i="1"/>
  <c r="C613" i="1"/>
  <c r="H612" i="1"/>
  <c r="C612" i="1"/>
  <c r="H611" i="1"/>
  <c r="C611" i="1"/>
  <c r="H610" i="1"/>
  <c r="C610" i="1"/>
  <c r="H609" i="1"/>
  <c r="C609" i="1"/>
  <c r="H608" i="1"/>
  <c r="C608" i="1"/>
  <c r="H607" i="1"/>
  <c r="C607" i="1"/>
  <c r="H606" i="1"/>
  <c r="C606" i="1"/>
  <c r="H605" i="1"/>
  <c r="C605" i="1"/>
  <c r="H604" i="1"/>
  <c r="C604" i="1"/>
  <c r="H603" i="1"/>
  <c r="C603" i="1"/>
  <c r="H602" i="1"/>
  <c r="C602" i="1"/>
  <c r="H601" i="1"/>
  <c r="C601" i="1"/>
  <c r="H600" i="1"/>
  <c r="C600" i="1"/>
  <c r="H599" i="1"/>
  <c r="C599" i="1"/>
  <c r="H598" i="1"/>
  <c r="C598" i="1"/>
  <c r="H597" i="1"/>
  <c r="C597" i="1"/>
  <c r="H596" i="1"/>
  <c r="C596" i="1"/>
  <c r="H595" i="1"/>
  <c r="C595" i="1"/>
  <c r="H594" i="1"/>
  <c r="C594" i="1"/>
  <c r="H593" i="1"/>
  <c r="C593" i="1"/>
  <c r="H592" i="1"/>
  <c r="C592" i="1"/>
  <c r="H591" i="1"/>
  <c r="C591" i="1"/>
  <c r="H590" i="1"/>
  <c r="C590" i="1"/>
  <c r="H589" i="1"/>
  <c r="C589" i="1"/>
  <c r="H588" i="1"/>
  <c r="C588" i="1"/>
  <c r="H587" i="1"/>
  <c r="C587" i="1"/>
  <c r="H586" i="1"/>
  <c r="C586" i="1"/>
  <c r="H585" i="1"/>
  <c r="C585" i="1"/>
  <c r="H584" i="1"/>
  <c r="C584" i="1"/>
  <c r="H583" i="1"/>
  <c r="C583" i="1"/>
  <c r="H582" i="1"/>
  <c r="C582" i="1"/>
  <c r="H581" i="1"/>
  <c r="C581" i="1"/>
  <c r="H580" i="1"/>
  <c r="C580" i="1"/>
  <c r="H579" i="1"/>
  <c r="C579" i="1"/>
  <c r="H578" i="1"/>
  <c r="C578" i="1"/>
  <c r="H577" i="1"/>
  <c r="C577" i="1"/>
  <c r="H576" i="1"/>
  <c r="C576" i="1"/>
  <c r="H575" i="1"/>
  <c r="C575" i="1"/>
  <c r="H574" i="1"/>
  <c r="C574" i="1"/>
  <c r="H573" i="1"/>
  <c r="C573" i="1"/>
  <c r="H572" i="1"/>
  <c r="C572" i="1"/>
  <c r="H571" i="1"/>
  <c r="C571" i="1"/>
  <c r="H570" i="1"/>
  <c r="C570" i="1"/>
  <c r="H569" i="1"/>
  <c r="C569" i="1"/>
  <c r="H568" i="1"/>
  <c r="C568" i="1"/>
  <c r="H567" i="1"/>
  <c r="C567" i="1"/>
  <c r="H566" i="1"/>
  <c r="C566" i="1"/>
  <c r="H565" i="1"/>
  <c r="C565" i="1"/>
  <c r="H564" i="1"/>
  <c r="C564" i="1"/>
  <c r="H563" i="1"/>
  <c r="C563" i="1"/>
  <c r="H562" i="1"/>
  <c r="C562" i="1"/>
  <c r="H561" i="1"/>
  <c r="C561" i="1"/>
  <c r="H560" i="1"/>
  <c r="C560" i="1"/>
  <c r="H559" i="1"/>
  <c r="C559" i="1"/>
  <c r="H558" i="1"/>
  <c r="C558" i="1"/>
  <c r="H557" i="1"/>
  <c r="C557" i="1"/>
  <c r="H556" i="1"/>
  <c r="C556" i="1"/>
  <c r="H555" i="1"/>
  <c r="C555" i="1"/>
  <c r="H554" i="1"/>
  <c r="C554" i="1"/>
  <c r="H553" i="1"/>
  <c r="C553" i="1"/>
  <c r="H552" i="1"/>
  <c r="C552" i="1"/>
  <c r="H551" i="1"/>
  <c r="C551" i="1"/>
  <c r="H550" i="1"/>
  <c r="C550" i="1"/>
  <c r="H549" i="1"/>
  <c r="C549" i="1"/>
  <c r="H548" i="1"/>
  <c r="C548" i="1"/>
  <c r="H547" i="1"/>
  <c r="C547" i="1"/>
  <c r="H546" i="1"/>
  <c r="C546" i="1"/>
  <c r="H545" i="1"/>
  <c r="C545" i="1"/>
  <c r="H544" i="1"/>
  <c r="C544" i="1"/>
  <c r="H543" i="1"/>
  <c r="C543" i="1"/>
  <c r="H542" i="1"/>
  <c r="C542" i="1"/>
  <c r="H541" i="1"/>
  <c r="C541" i="1"/>
  <c r="H540" i="1"/>
  <c r="C540" i="1"/>
  <c r="H539" i="1"/>
  <c r="C539" i="1"/>
  <c r="H538" i="1"/>
  <c r="C538" i="1"/>
  <c r="H537" i="1"/>
  <c r="C537" i="1"/>
  <c r="H536" i="1"/>
  <c r="C536" i="1"/>
  <c r="H535" i="1"/>
  <c r="C535" i="1"/>
  <c r="H534" i="1"/>
  <c r="C534" i="1"/>
  <c r="H533" i="1"/>
  <c r="C533" i="1"/>
  <c r="H532" i="1"/>
  <c r="C532" i="1"/>
  <c r="H531" i="1"/>
  <c r="C531" i="1"/>
  <c r="H530" i="1"/>
  <c r="C530" i="1"/>
  <c r="H529" i="1"/>
  <c r="C529" i="1"/>
  <c r="H528" i="1"/>
  <c r="C528" i="1"/>
  <c r="H527" i="1"/>
  <c r="C527" i="1"/>
  <c r="H526" i="1"/>
  <c r="C526" i="1"/>
  <c r="H525" i="1"/>
  <c r="C525" i="1"/>
  <c r="H524" i="1"/>
  <c r="C524" i="1"/>
  <c r="H523" i="1"/>
  <c r="C523" i="1"/>
  <c r="H522" i="1"/>
  <c r="C522" i="1"/>
  <c r="H521" i="1"/>
  <c r="C521" i="1"/>
  <c r="H520" i="1"/>
  <c r="C520" i="1"/>
  <c r="H519" i="1"/>
  <c r="C519" i="1"/>
  <c r="H518" i="1"/>
  <c r="C518" i="1"/>
  <c r="H517" i="1"/>
  <c r="C517" i="1"/>
  <c r="H516" i="1"/>
  <c r="C516" i="1"/>
  <c r="H515" i="1"/>
  <c r="C515" i="1"/>
  <c r="H514" i="1"/>
  <c r="C514" i="1"/>
  <c r="H513" i="1"/>
  <c r="C513" i="1"/>
  <c r="H512" i="1"/>
  <c r="C512" i="1"/>
  <c r="H511" i="1"/>
  <c r="C511" i="1"/>
  <c r="H510" i="1"/>
  <c r="C510" i="1"/>
  <c r="H509" i="1"/>
  <c r="C509" i="1"/>
  <c r="H508" i="1"/>
  <c r="C508" i="1"/>
  <c r="H507" i="1"/>
  <c r="C507" i="1"/>
  <c r="H506" i="1"/>
  <c r="C506" i="1"/>
  <c r="H505" i="1"/>
  <c r="C505" i="1"/>
  <c r="H504" i="1"/>
  <c r="C504" i="1"/>
  <c r="H503" i="1"/>
  <c r="C503" i="1"/>
  <c r="H502" i="1"/>
  <c r="C502" i="1"/>
  <c r="H501" i="1"/>
  <c r="C501" i="1"/>
  <c r="H500" i="1"/>
  <c r="C500" i="1"/>
  <c r="H499" i="1"/>
  <c r="C499" i="1"/>
  <c r="H498" i="1"/>
  <c r="C498" i="1"/>
  <c r="H497" i="1"/>
  <c r="C497" i="1"/>
  <c r="H496" i="1"/>
  <c r="C496" i="1"/>
  <c r="H495" i="1"/>
  <c r="C495" i="1"/>
  <c r="H494" i="1"/>
  <c r="C494" i="1"/>
  <c r="H493" i="1"/>
  <c r="C493" i="1"/>
  <c r="H492" i="1"/>
  <c r="C492" i="1"/>
  <c r="H491" i="1"/>
  <c r="C491" i="1"/>
  <c r="H490" i="1"/>
  <c r="C490" i="1"/>
  <c r="H489" i="1"/>
  <c r="C489" i="1"/>
  <c r="H488" i="1"/>
  <c r="C488" i="1"/>
  <c r="H487" i="1"/>
  <c r="C487" i="1"/>
  <c r="H486" i="1"/>
  <c r="C486" i="1"/>
  <c r="H485" i="1"/>
  <c r="C485" i="1"/>
  <c r="H484" i="1"/>
  <c r="C484" i="1"/>
  <c r="H483" i="1"/>
  <c r="C483" i="1"/>
  <c r="H482" i="1"/>
  <c r="C482" i="1"/>
  <c r="H481" i="1"/>
  <c r="C481" i="1"/>
  <c r="H480" i="1"/>
  <c r="C480" i="1"/>
  <c r="H479" i="1"/>
  <c r="C479" i="1"/>
  <c r="H478" i="1"/>
  <c r="C478" i="1"/>
  <c r="H477" i="1"/>
  <c r="C477" i="1"/>
  <c r="H476" i="1"/>
  <c r="C476" i="1"/>
  <c r="H475" i="1"/>
  <c r="C475" i="1"/>
  <c r="H474" i="1"/>
  <c r="C474" i="1"/>
  <c r="H473" i="1"/>
  <c r="C473" i="1"/>
  <c r="H472" i="1"/>
  <c r="C472" i="1"/>
  <c r="H471" i="1"/>
  <c r="C471" i="1"/>
  <c r="H470" i="1"/>
  <c r="C470" i="1"/>
  <c r="H469" i="1"/>
  <c r="C469" i="1"/>
  <c r="H468" i="1"/>
  <c r="C468" i="1"/>
  <c r="H467" i="1"/>
  <c r="C467" i="1"/>
  <c r="H466" i="1"/>
  <c r="C466" i="1"/>
  <c r="H465" i="1"/>
  <c r="C465" i="1"/>
  <c r="H464" i="1"/>
  <c r="C464" i="1"/>
  <c r="H463" i="1"/>
  <c r="C463" i="1"/>
  <c r="H462" i="1"/>
  <c r="C462" i="1"/>
  <c r="H461" i="1"/>
  <c r="C461" i="1"/>
  <c r="H460" i="1"/>
  <c r="C460" i="1"/>
  <c r="H459" i="1"/>
  <c r="C459" i="1"/>
  <c r="H458" i="1"/>
  <c r="C458" i="1"/>
  <c r="H457" i="1"/>
  <c r="C457" i="1"/>
  <c r="H456" i="1"/>
  <c r="C456" i="1"/>
  <c r="H455" i="1"/>
  <c r="C455" i="1"/>
  <c r="H454" i="1"/>
  <c r="C454" i="1"/>
  <c r="H453" i="1"/>
  <c r="C453" i="1"/>
  <c r="H452" i="1"/>
  <c r="C452" i="1"/>
  <c r="H451" i="1"/>
  <c r="C451" i="1"/>
  <c r="H450" i="1"/>
  <c r="C450" i="1"/>
  <c r="H449" i="1"/>
  <c r="C449" i="1"/>
  <c r="H448" i="1"/>
  <c r="C448" i="1"/>
  <c r="H447" i="1"/>
  <c r="C447" i="1"/>
  <c r="H446" i="1"/>
  <c r="C446" i="1"/>
  <c r="H445" i="1"/>
  <c r="C445" i="1"/>
  <c r="H444" i="1"/>
  <c r="C444" i="1"/>
  <c r="H443" i="1"/>
  <c r="C443" i="1"/>
  <c r="H442" i="1"/>
  <c r="C442" i="1"/>
  <c r="H441" i="1"/>
  <c r="C441" i="1"/>
  <c r="H440" i="1"/>
  <c r="C440" i="1"/>
  <c r="H439" i="1"/>
  <c r="C439" i="1"/>
  <c r="H438" i="1"/>
  <c r="C438" i="1"/>
  <c r="H437" i="1"/>
  <c r="C437" i="1"/>
  <c r="H436" i="1"/>
  <c r="C436" i="1"/>
  <c r="H435" i="1"/>
  <c r="C435" i="1"/>
  <c r="H434" i="1"/>
  <c r="C434" i="1"/>
  <c r="H433" i="1"/>
  <c r="C433" i="1"/>
  <c r="H432" i="1"/>
  <c r="C432" i="1"/>
  <c r="H431" i="1"/>
  <c r="C431" i="1"/>
  <c r="H430" i="1"/>
  <c r="C430" i="1"/>
  <c r="H429" i="1"/>
  <c r="C429" i="1"/>
  <c r="H428" i="1"/>
  <c r="C428" i="1"/>
  <c r="H427" i="1"/>
  <c r="C427" i="1"/>
  <c r="H426" i="1"/>
  <c r="C426" i="1"/>
  <c r="H425" i="1"/>
  <c r="C425" i="1"/>
  <c r="H424" i="1"/>
  <c r="C424" i="1"/>
  <c r="H423" i="1"/>
  <c r="C423" i="1"/>
  <c r="H422" i="1"/>
  <c r="C422" i="1"/>
  <c r="H421" i="1"/>
  <c r="C421" i="1"/>
  <c r="H420" i="1"/>
  <c r="C420" i="1"/>
  <c r="H419" i="1"/>
  <c r="C419" i="1"/>
  <c r="H418" i="1"/>
  <c r="C418" i="1"/>
  <c r="H417" i="1"/>
  <c r="C417" i="1"/>
  <c r="H416" i="1"/>
  <c r="C416" i="1"/>
  <c r="H415" i="1"/>
  <c r="C415" i="1"/>
  <c r="H414" i="1"/>
  <c r="C414" i="1"/>
  <c r="H413" i="1"/>
  <c r="C413" i="1"/>
  <c r="H412" i="1"/>
  <c r="C412" i="1"/>
  <c r="H411" i="1"/>
  <c r="C411" i="1"/>
  <c r="H410" i="1"/>
  <c r="C410" i="1"/>
  <c r="H409" i="1"/>
  <c r="C409" i="1"/>
  <c r="H408" i="1"/>
  <c r="C408" i="1"/>
  <c r="H407" i="1"/>
  <c r="C407" i="1"/>
  <c r="H406" i="1"/>
  <c r="C406" i="1"/>
  <c r="H405" i="1"/>
  <c r="C405" i="1"/>
  <c r="H404" i="1"/>
  <c r="C404" i="1"/>
  <c r="H403" i="1"/>
  <c r="C403" i="1"/>
  <c r="H402" i="1"/>
  <c r="C402" i="1"/>
  <c r="H401" i="1"/>
  <c r="C401" i="1"/>
  <c r="H400" i="1"/>
  <c r="C400" i="1"/>
  <c r="H399" i="1"/>
  <c r="C399" i="1"/>
  <c r="H398" i="1"/>
  <c r="C398" i="1"/>
  <c r="H397" i="1"/>
  <c r="C397" i="1"/>
  <c r="H396" i="1"/>
  <c r="C396" i="1"/>
  <c r="H395" i="1"/>
  <c r="C395" i="1"/>
  <c r="H394" i="1"/>
  <c r="C394" i="1"/>
  <c r="H393" i="1"/>
  <c r="C393" i="1"/>
  <c r="H392" i="1"/>
  <c r="C392" i="1"/>
  <c r="H391" i="1"/>
  <c r="C391" i="1"/>
  <c r="H390" i="1"/>
  <c r="C390" i="1"/>
  <c r="H389" i="1"/>
  <c r="C389" i="1"/>
  <c r="H388" i="1"/>
  <c r="C388" i="1"/>
  <c r="H387" i="1"/>
  <c r="C387" i="1"/>
  <c r="H386" i="1"/>
  <c r="C386" i="1"/>
  <c r="H385" i="1"/>
  <c r="C385" i="1"/>
  <c r="H384" i="1"/>
  <c r="C384" i="1"/>
  <c r="H383" i="1"/>
  <c r="C383" i="1"/>
  <c r="H382" i="1"/>
  <c r="C382" i="1"/>
  <c r="H381" i="1"/>
  <c r="C381" i="1"/>
  <c r="H380" i="1"/>
  <c r="C380" i="1"/>
  <c r="H379" i="1"/>
  <c r="C379" i="1"/>
  <c r="H378" i="1"/>
  <c r="C378" i="1"/>
  <c r="H377" i="1"/>
  <c r="C377" i="1"/>
  <c r="H376" i="1"/>
  <c r="C376" i="1"/>
  <c r="H375" i="1"/>
  <c r="C375" i="1"/>
  <c r="H374" i="1"/>
  <c r="C374" i="1"/>
  <c r="H373" i="1"/>
  <c r="C373" i="1"/>
  <c r="H372" i="1"/>
  <c r="C372" i="1"/>
  <c r="H371" i="1"/>
  <c r="C371" i="1"/>
  <c r="H370" i="1"/>
  <c r="C370" i="1"/>
  <c r="H369" i="1"/>
  <c r="C369" i="1"/>
  <c r="H368" i="1"/>
  <c r="C368" i="1"/>
  <c r="H367" i="1"/>
  <c r="C367" i="1"/>
  <c r="H366" i="1"/>
  <c r="C366" i="1"/>
  <c r="H365" i="1"/>
  <c r="C365" i="1"/>
  <c r="H364" i="1"/>
  <c r="C364" i="1"/>
  <c r="H363" i="1"/>
  <c r="C363" i="1"/>
  <c r="H362" i="1"/>
  <c r="C362" i="1"/>
  <c r="H361" i="1"/>
  <c r="C361" i="1"/>
  <c r="H360" i="1"/>
  <c r="C360" i="1"/>
  <c r="H359" i="1"/>
  <c r="C359" i="1"/>
  <c r="H358" i="1"/>
  <c r="C358" i="1"/>
  <c r="H357" i="1"/>
  <c r="C357" i="1"/>
  <c r="H356" i="1"/>
  <c r="C356" i="1"/>
  <c r="H355" i="1"/>
  <c r="C355" i="1"/>
  <c r="H354" i="1"/>
  <c r="C354" i="1"/>
  <c r="H353" i="1"/>
  <c r="C353" i="1"/>
  <c r="H352" i="1"/>
  <c r="C352" i="1"/>
  <c r="H351" i="1"/>
  <c r="C351" i="1"/>
  <c r="H350" i="1"/>
  <c r="C350" i="1"/>
  <c r="H349" i="1"/>
  <c r="C349" i="1"/>
  <c r="H348" i="1"/>
  <c r="C348" i="1"/>
  <c r="H347" i="1"/>
  <c r="C347" i="1"/>
  <c r="H346" i="1"/>
  <c r="C346" i="1"/>
  <c r="H345" i="1"/>
  <c r="C345" i="1"/>
  <c r="H344" i="1"/>
  <c r="C344" i="1"/>
  <c r="H343" i="1"/>
  <c r="C343" i="1"/>
  <c r="H342" i="1"/>
  <c r="C342" i="1"/>
  <c r="H341" i="1"/>
  <c r="C341" i="1"/>
  <c r="H340" i="1"/>
  <c r="C340" i="1"/>
  <c r="H339" i="1"/>
  <c r="C339" i="1"/>
  <c r="H338" i="1"/>
  <c r="C338" i="1"/>
  <c r="H337" i="1"/>
  <c r="C337" i="1"/>
  <c r="H336" i="1"/>
  <c r="C336" i="1"/>
  <c r="H335" i="1"/>
  <c r="C335" i="1"/>
  <c r="H334" i="1"/>
  <c r="C334" i="1"/>
  <c r="H333" i="1"/>
  <c r="C333" i="1"/>
  <c r="H332" i="1"/>
  <c r="C332" i="1"/>
  <c r="H331" i="1"/>
  <c r="C331" i="1"/>
  <c r="H330" i="1"/>
  <c r="C330" i="1"/>
  <c r="H329" i="1"/>
  <c r="C329" i="1"/>
  <c r="H328" i="1"/>
  <c r="C328" i="1"/>
  <c r="H327" i="1"/>
  <c r="C327" i="1"/>
  <c r="H326" i="1"/>
  <c r="C326" i="1"/>
  <c r="H325" i="1"/>
  <c r="C325" i="1"/>
  <c r="H324" i="1"/>
  <c r="C324" i="1"/>
  <c r="H323" i="1"/>
  <c r="C323" i="1"/>
  <c r="H322" i="1"/>
  <c r="C322" i="1"/>
  <c r="H321" i="1"/>
  <c r="C321" i="1"/>
  <c r="H320" i="1"/>
  <c r="C320" i="1"/>
  <c r="H319" i="1"/>
  <c r="C319" i="1"/>
  <c r="H318" i="1"/>
  <c r="C318" i="1"/>
  <c r="H317" i="1"/>
  <c r="C317" i="1"/>
  <c r="H316" i="1"/>
  <c r="C316" i="1"/>
  <c r="H315" i="1"/>
  <c r="C315" i="1"/>
  <c r="H314" i="1"/>
  <c r="C314" i="1"/>
  <c r="H313" i="1"/>
  <c r="C313" i="1"/>
  <c r="H312" i="1"/>
  <c r="C312" i="1"/>
  <c r="H311" i="1"/>
  <c r="C311" i="1"/>
  <c r="H310" i="1"/>
  <c r="C310" i="1"/>
  <c r="H309" i="1"/>
  <c r="C309" i="1"/>
  <c r="H308" i="1"/>
  <c r="C308" i="1"/>
  <c r="H307" i="1"/>
  <c r="C307" i="1"/>
  <c r="H306" i="1"/>
  <c r="C306" i="1"/>
  <c r="H305" i="1"/>
  <c r="C305" i="1"/>
  <c r="H304" i="1"/>
  <c r="C304" i="1"/>
  <c r="H303" i="1"/>
  <c r="C303" i="1"/>
  <c r="H302" i="1"/>
  <c r="C302" i="1"/>
  <c r="H301" i="1"/>
  <c r="C301" i="1"/>
  <c r="H300" i="1"/>
  <c r="C300" i="1"/>
  <c r="H299" i="1"/>
  <c r="C299" i="1"/>
  <c r="H298" i="1"/>
  <c r="C298" i="1"/>
  <c r="H297" i="1"/>
  <c r="C297" i="1"/>
  <c r="H296" i="1"/>
  <c r="C296" i="1"/>
  <c r="H295" i="1"/>
  <c r="C295" i="1"/>
  <c r="H294" i="1"/>
  <c r="C294" i="1"/>
  <c r="H293" i="1"/>
  <c r="C293" i="1"/>
  <c r="H292" i="1"/>
  <c r="C292" i="1"/>
  <c r="H291" i="1"/>
  <c r="C291" i="1"/>
  <c r="H290" i="1"/>
  <c r="C290" i="1"/>
  <c r="H289" i="1"/>
  <c r="C289" i="1"/>
  <c r="H288" i="1"/>
  <c r="C288" i="1"/>
  <c r="H287" i="1"/>
  <c r="C287" i="1"/>
  <c r="H286" i="1"/>
  <c r="C286" i="1"/>
  <c r="H285" i="1"/>
  <c r="C285" i="1"/>
  <c r="H284" i="1"/>
  <c r="C284" i="1"/>
  <c r="H283" i="1"/>
  <c r="C283" i="1"/>
  <c r="H282" i="1"/>
  <c r="C282" i="1"/>
  <c r="H281" i="1"/>
  <c r="C281" i="1"/>
  <c r="H280" i="1"/>
  <c r="C280" i="1"/>
  <c r="H279" i="1"/>
  <c r="C279" i="1"/>
  <c r="H278" i="1"/>
  <c r="C278" i="1"/>
  <c r="H277" i="1"/>
  <c r="C277" i="1"/>
  <c r="H276" i="1"/>
  <c r="C276" i="1"/>
  <c r="H275" i="1"/>
  <c r="C275" i="1"/>
  <c r="H274" i="1"/>
  <c r="C274" i="1"/>
  <c r="H273" i="1"/>
  <c r="C273" i="1"/>
  <c r="H272" i="1"/>
  <c r="C272" i="1"/>
  <c r="H271" i="1"/>
  <c r="C271" i="1"/>
  <c r="H270" i="1"/>
  <c r="C270" i="1"/>
  <c r="H269" i="1"/>
  <c r="C269" i="1"/>
  <c r="H268" i="1"/>
  <c r="C268" i="1"/>
  <c r="H267" i="1"/>
  <c r="C267" i="1"/>
  <c r="H266" i="1"/>
  <c r="C266" i="1"/>
  <c r="H265" i="1"/>
  <c r="C265" i="1"/>
  <c r="H264" i="1"/>
  <c r="C264" i="1"/>
  <c r="H263" i="1"/>
  <c r="C263" i="1"/>
  <c r="H262" i="1"/>
  <c r="C262" i="1"/>
  <c r="H261" i="1"/>
  <c r="C261" i="1"/>
  <c r="H260" i="1"/>
  <c r="C260" i="1"/>
  <c r="H259" i="1"/>
  <c r="C259" i="1"/>
  <c r="H258" i="1"/>
  <c r="C258" i="1"/>
  <c r="H257" i="1"/>
  <c r="C257" i="1"/>
  <c r="H256" i="1"/>
  <c r="C256" i="1"/>
  <c r="H255" i="1"/>
  <c r="C255" i="1"/>
  <c r="H254" i="1"/>
  <c r="C254" i="1"/>
  <c r="H253" i="1"/>
  <c r="C253" i="1"/>
  <c r="H252" i="1"/>
  <c r="C252" i="1"/>
  <c r="H251" i="1"/>
  <c r="C251" i="1"/>
  <c r="H250" i="1"/>
  <c r="C250" i="1"/>
  <c r="H249" i="1"/>
  <c r="C249" i="1"/>
  <c r="H248" i="1"/>
  <c r="C248" i="1"/>
  <c r="H247" i="1"/>
  <c r="C247" i="1"/>
  <c r="H246" i="1"/>
  <c r="C246" i="1"/>
  <c r="H245" i="1"/>
  <c r="C245" i="1"/>
  <c r="H244" i="1"/>
  <c r="C244" i="1"/>
  <c r="H243" i="1"/>
  <c r="C243" i="1"/>
  <c r="H242" i="1"/>
  <c r="C242" i="1"/>
  <c r="H241" i="1"/>
  <c r="C241" i="1"/>
  <c r="H240" i="1"/>
  <c r="C240" i="1"/>
  <c r="H239" i="1"/>
  <c r="C239" i="1"/>
  <c r="H238" i="1"/>
  <c r="C238" i="1"/>
  <c r="H237" i="1"/>
  <c r="C237" i="1"/>
  <c r="H236" i="1"/>
  <c r="C236" i="1"/>
  <c r="H235" i="1"/>
  <c r="C235" i="1"/>
  <c r="H234" i="1"/>
  <c r="C234" i="1"/>
  <c r="H233" i="1"/>
  <c r="C233" i="1"/>
  <c r="H232" i="1"/>
  <c r="C232" i="1"/>
  <c r="H231" i="1"/>
  <c r="C231" i="1"/>
  <c r="H230" i="1"/>
  <c r="C230" i="1"/>
  <c r="H229" i="1"/>
  <c r="C229" i="1"/>
  <c r="H228" i="1"/>
  <c r="C228" i="1"/>
  <c r="H227" i="1"/>
  <c r="C227" i="1"/>
  <c r="H226" i="1"/>
  <c r="C226" i="1"/>
  <c r="H225" i="1"/>
  <c r="C225" i="1"/>
  <c r="H224" i="1"/>
  <c r="C224" i="1"/>
  <c r="H223" i="1"/>
  <c r="C223" i="1"/>
  <c r="H222" i="1"/>
  <c r="C222" i="1"/>
  <c r="H221" i="1"/>
  <c r="C221" i="1"/>
  <c r="H220" i="1"/>
  <c r="C220" i="1"/>
  <c r="H219" i="1"/>
  <c r="C219" i="1"/>
  <c r="H218" i="1"/>
  <c r="C218" i="1"/>
  <c r="H217" i="1"/>
  <c r="C217" i="1"/>
  <c r="H216" i="1"/>
  <c r="C216" i="1"/>
  <c r="H215" i="1"/>
  <c r="C215" i="1"/>
  <c r="H214" i="1"/>
  <c r="C214" i="1"/>
  <c r="H213" i="1"/>
  <c r="C213" i="1"/>
  <c r="H212" i="1"/>
  <c r="C212" i="1"/>
  <c r="H211" i="1"/>
  <c r="C211" i="1"/>
  <c r="H210" i="1"/>
  <c r="C210" i="1"/>
  <c r="H209" i="1"/>
  <c r="C209" i="1"/>
  <c r="H208" i="1"/>
  <c r="C208" i="1"/>
  <c r="H207" i="1"/>
  <c r="C207" i="1"/>
  <c r="H206" i="1"/>
  <c r="C206" i="1"/>
  <c r="H205" i="1"/>
  <c r="C205" i="1"/>
  <c r="H204" i="1"/>
  <c r="C204" i="1"/>
  <c r="H203" i="1"/>
  <c r="C203" i="1"/>
  <c r="H202" i="1"/>
  <c r="C202" i="1"/>
  <c r="H201" i="1"/>
  <c r="C201" i="1"/>
  <c r="H200" i="1"/>
  <c r="C200" i="1"/>
  <c r="H199" i="1"/>
  <c r="C199" i="1"/>
  <c r="H198" i="1"/>
  <c r="C198" i="1"/>
  <c r="H197" i="1"/>
  <c r="C197" i="1"/>
  <c r="H196" i="1"/>
  <c r="C196" i="1"/>
  <c r="H195" i="1"/>
  <c r="C195" i="1"/>
  <c r="H194" i="1"/>
  <c r="C194" i="1"/>
  <c r="H193" i="1"/>
  <c r="C193" i="1"/>
  <c r="H192" i="1"/>
  <c r="C192" i="1"/>
  <c r="H191" i="1"/>
  <c r="C191" i="1"/>
  <c r="H190" i="1"/>
  <c r="C190" i="1"/>
  <c r="H189" i="1"/>
  <c r="C189" i="1"/>
  <c r="H188" i="1"/>
  <c r="C188" i="1"/>
  <c r="H187" i="1"/>
  <c r="C187" i="1"/>
  <c r="H186" i="1"/>
  <c r="C186" i="1"/>
  <c r="H185" i="1"/>
  <c r="C185" i="1"/>
  <c r="H184" i="1"/>
  <c r="C184" i="1"/>
  <c r="H183" i="1"/>
  <c r="C183" i="1"/>
  <c r="H182" i="1"/>
  <c r="C182" i="1"/>
  <c r="H181" i="1"/>
  <c r="C181" i="1"/>
  <c r="H180" i="1"/>
  <c r="C180" i="1"/>
  <c r="H179" i="1"/>
  <c r="C179" i="1"/>
  <c r="H178" i="1"/>
  <c r="C178" i="1"/>
  <c r="H177" i="1"/>
  <c r="C177" i="1"/>
  <c r="H176" i="1"/>
  <c r="C176" i="1"/>
  <c r="H175" i="1"/>
  <c r="C175" i="1"/>
  <c r="H174" i="1"/>
  <c r="C174" i="1"/>
  <c r="H173" i="1"/>
  <c r="C173" i="1"/>
  <c r="H172" i="1"/>
  <c r="C172" i="1"/>
  <c r="H171" i="1"/>
  <c r="C171" i="1"/>
  <c r="H170" i="1"/>
  <c r="C170" i="1"/>
  <c r="H169" i="1"/>
  <c r="C169" i="1"/>
  <c r="H168" i="1"/>
  <c r="C168" i="1"/>
  <c r="H167" i="1"/>
  <c r="C167" i="1"/>
  <c r="H166" i="1"/>
  <c r="C166" i="1"/>
  <c r="H165" i="1"/>
  <c r="C165" i="1"/>
  <c r="H164" i="1"/>
  <c r="C164" i="1"/>
  <c r="H163" i="1"/>
  <c r="C163" i="1"/>
  <c r="H162" i="1"/>
  <c r="C162" i="1"/>
  <c r="H161" i="1"/>
  <c r="C161" i="1"/>
  <c r="H160" i="1"/>
  <c r="C160" i="1"/>
  <c r="H159" i="1"/>
  <c r="C159" i="1"/>
  <c r="H158" i="1"/>
  <c r="C158" i="1"/>
  <c r="H157" i="1"/>
  <c r="C157" i="1"/>
  <c r="H156" i="1"/>
  <c r="C156" i="1"/>
  <c r="H155" i="1"/>
  <c r="C155" i="1"/>
  <c r="H154" i="1"/>
  <c r="C154" i="1"/>
  <c r="H153" i="1"/>
  <c r="C153" i="1"/>
  <c r="H152" i="1"/>
  <c r="C152" i="1"/>
  <c r="H151" i="1"/>
  <c r="C151" i="1"/>
  <c r="H150" i="1"/>
  <c r="C150" i="1"/>
  <c r="H149" i="1"/>
  <c r="C149" i="1"/>
  <c r="H148" i="1"/>
  <c r="C148" i="1"/>
  <c r="H147" i="1"/>
  <c r="C147" i="1"/>
  <c r="H146" i="1"/>
  <c r="C146" i="1"/>
  <c r="H145" i="1"/>
  <c r="C145" i="1"/>
  <c r="H144" i="1"/>
  <c r="C144" i="1"/>
  <c r="H143" i="1"/>
  <c r="C143" i="1"/>
  <c r="H142" i="1"/>
  <c r="C142" i="1"/>
  <c r="H141" i="1"/>
  <c r="C141" i="1"/>
  <c r="H140" i="1"/>
  <c r="C140" i="1"/>
  <c r="H139" i="1"/>
  <c r="C139" i="1"/>
  <c r="H138" i="1"/>
  <c r="C138" i="1"/>
  <c r="H137" i="1"/>
  <c r="C137" i="1"/>
  <c r="H136" i="1"/>
  <c r="C136" i="1"/>
  <c r="H135" i="1"/>
  <c r="C135" i="1"/>
  <c r="H134" i="1"/>
  <c r="C134" i="1"/>
  <c r="H133" i="1"/>
  <c r="C133" i="1"/>
  <c r="H132" i="1"/>
  <c r="C132" i="1"/>
  <c r="H131" i="1"/>
  <c r="C131" i="1"/>
  <c r="H130" i="1"/>
  <c r="C130" i="1"/>
  <c r="H129" i="1"/>
  <c r="C129" i="1"/>
  <c r="H128" i="1"/>
  <c r="C128" i="1"/>
  <c r="H127" i="1"/>
  <c r="C127" i="1"/>
  <c r="H126" i="1"/>
  <c r="C126" i="1"/>
  <c r="H125" i="1"/>
  <c r="C125" i="1"/>
  <c r="H124" i="1"/>
  <c r="C124" i="1"/>
  <c r="H123" i="1"/>
  <c r="C123" i="1"/>
  <c r="H122" i="1"/>
  <c r="C122" i="1"/>
  <c r="H121" i="1"/>
  <c r="C121" i="1"/>
  <c r="H120" i="1"/>
  <c r="C120" i="1"/>
  <c r="H119" i="1"/>
  <c r="C119" i="1"/>
  <c r="H118" i="1"/>
  <c r="C118" i="1"/>
  <c r="H117" i="1"/>
  <c r="C117" i="1"/>
  <c r="H116" i="1"/>
  <c r="C116" i="1"/>
  <c r="H115" i="1"/>
  <c r="C115" i="1"/>
  <c r="H114" i="1"/>
  <c r="C114" i="1"/>
  <c r="H113" i="1"/>
  <c r="C113" i="1"/>
  <c r="H112" i="1"/>
  <c r="C112" i="1"/>
  <c r="H111" i="1"/>
  <c r="C111" i="1"/>
  <c r="H110" i="1"/>
  <c r="C110" i="1"/>
  <c r="H109" i="1"/>
  <c r="C109" i="1"/>
  <c r="H108" i="1"/>
  <c r="C108" i="1"/>
  <c r="H107" i="1"/>
  <c r="C107" i="1"/>
  <c r="H106" i="1"/>
  <c r="C106" i="1"/>
  <c r="H105" i="1"/>
  <c r="C105" i="1"/>
  <c r="H104" i="1"/>
  <c r="C104" i="1"/>
  <c r="H103" i="1"/>
  <c r="C103" i="1"/>
  <c r="H102" i="1"/>
  <c r="C102" i="1"/>
  <c r="H101" i="1"/>
  <c r="C101" i="1"/>
  <c r="H100" i="1"/>
  <c r="C100" i="1"/>
  <c r="H99" i="1"/>
  <c r="C99" i="1"/>
  <c r="H98" i="1"/>
  <c r="C98" i="1"/>
  <c r="H97" i="1"/>
  <c r="C97" i="1"/>
  <c r="H96" i="1"/>
  <c r="C96" i="1"/>
  <c r="H95" i="1"/>
  <c r="C95" i="1"/>
  <c r="H94" i="1"/>
  <c r="C94" i="1"/>
  <c r="H93" i="1"/>
  <c r="C93" i="1"/>
  <c r="H92" i="1"/>
  <c r="C92" i="1"/>
  <c r="H91" i="1"/>
  <c r="C91" i="1"/>
  <c r="H90" i="1"/>
  <c r="C90" i="1"/>
  <c r="H89" i="1"/>
  <c r="C89" i="1"/>
  <c r="H88" i="1"/>
  <c r="C88" i="1"/>
  <c r="H87" i="1"/>
  <c r="C87" i="1"/>
  <c r="H86" i="1"/>
  <c r="C86" i="1"/>
  <c r="H85" i="1"/>
  <c r="C85" i="1"/>
  <c r="H84" i="1"/>
  <c r="C84" i="1"/>
  <c r="H83" i="1"/>
  <c r="C83" i="1"/>
  <c r="H82" i="1"/>
  <c r="C82" i="1"/>
  <c r="H81" i="1"/>
  <c r="C81" i="1"/>
  <c r="H80" i="1"/>
  <c r="C80" i="1"/>
  <c r="H79" i="1"/>
  <c r="C79" i="1"/>
  <c r="H78" i="1"/>
  <c r="C78" i="1"/>
  <c r="H77" i="1"/>
  <c r="C77" i="1"/>
  <c r="H76" i="1"/>
  <c r="C76" i="1"/>
  <c r="H75" i="1"/>
  <c r="C75" i="1"/>
  <c r="H74" i="1"/>
  <c r="C74" i="1"/>
  <c r="H73" i="1"/>
  <c r="C73" i="1"/>
  <c r="H72" i="1"/>
  <c r="C72" i="1"/>
  <c r="H71" i="1"/>
  <c r="C71" i="1"/>
  <c r="H70" i="1"/>
  <c r="C70" i="1"/>
  <c r="H69" i="1"/>
  <c r="C69" i="1"/>
  <c r="H68" i="1"/>
  <c r="C68" i="1"/>
  <c r="H67" i="1"/>
  <c r="C67" i="1"/>
  <c r="H66" i="1"/>
  <c r="C66" i="1"/>
  <c r="H65" i="1"/>
  <c r="C65" i="1"/>
  <c r="H64" i="1"/>
  <c r="C64" i="1"/>
  <c r="H63" i="1"/>
  <c r="C63" i="1"/>
  <c r="H62" i="1"/>
  <c r="C62" i="1"/>
  <c r="H61" i="1"/>
  <c r="C61" i="1"/>
  <c r="H60" i="1"/>
  <c r="C60" i="1"/>
  <c r="H59" i="1"/>
  <c r="C59" i="1"/>
  <c r="H58" i="1"/>
  <c r="C58" i="1"/>
  <c r="H57" i="1"/>
  <c r="C57" i="1"/>
  <c r="H56" i="1"/>
  <c r="C56" i="1"/>
  <c r="H55" i="1"/>
  <c r="C55" i="1"/>
  <c r="H54" i="1"/>
  <c r="C54" i="1"/>
  <c r="H53" i="1"/>
  <c r="C53" i="1"/>
  <c r="H52" i="1"/>
  <c r="C52" i="1"/>
  <c r="H51" i="1"/>
  <c r="C51" i="1"/>
  <c r="H50" i="1"/>
  <c r="C50" i="1"/>
  <c r="H49" i="1"/>
  <c r="C49" i="1"/>
  <c r="H48" i="1"/>
  <c r="C48" i="1"/>
  <c r="H47" i="1"/>
  <c r="C47" i="1"/>
  <c r="H46" i="1"/>
  <c r="C46" i="1"/>
  <c r="H45" i="1"/>
  <c r="C45" i="1"/>
  <c r="H44" i="1"/>
  <c r="C44" i="1"/>
  <c r="H43" i="1"/>
  <c r="C43" i="1"/>
  <c r="H42" i="1"/>
  <c r="C42" i="1"/>
  <c r="H41" i="1"/>
  <c r="C41" i="1"/>
  <c r="H40" i="1"/>
  <c r="C40" i="1"/>
  <c r="H39" i="1"/>
  <c r="C39" i="1"/>
  <c r="H38" i="1"/>
  <c r="C38" i="1"/>
  <c r="H37" i="1"/>
  <c r="C37" i="1"/>
  <c r="H36" i="1"/>
  <c r="C36" i="1"/>
  <c r="H35" i="1"/>
  <c r="C35" i="1"/>
  <c r="H34" i="1"/>
  <c r="C34" i="1"/>
  <c r="H33" i="1"/>
  <c r="C33" i="1"/>
  <c r="H32" i="1"/>
  <c r="C32" i="1"/>
  <c r="H31" i="1"/>
  <c r="C31" i="1"/>
  <c r="H30" i="1"/>
  <c r="C30" i="1"/>
  <c r="H29" i="1"/>
  <c r="C29" i="1"/>
  <c r="H28" i="1"/>
  <c r="C28" i="1"/>
  <c r="H27" i="1"/>
  <c r="C27" i="1"/>
  <c r="H26" i="1"/>
  <c r="C26" i="1"/>
  <c r="H25" i="1"/>
  <c r="C25" i="1"/>
  <c r="H24" i="1"/>
  <c r="C24" i="1"/>
  <c r="H23" i="1"/>
  <c r="C23" i="1"/>
  <c r="H22" i="1"/>
  <c r="C22" i="1"/>
  <c r="H21" i="1"/>
  <c r="C21" i="1"/>
  <c r="H20" i="1"/>
  <c r="C20" i="1"/>
  <c r="H19" i="1"/>
  <c r="C19" i="1"/>
  <c r="H18" i="1"/>
  <c r="C18" i="1"/>
  <c r="H17" i="1"/>
  <c r="C17" i="1"/>
  <c r="H16" i="1"/>
  <c r="C16" i="1"/>
  <c r="H15" i="1"/>
  <c r="C15" i="1"/>
  <c r="H14" i="1"/>
  <c r="C14" i="1"/>
  <c r="H13" i="1"/>
  <c r="C13" i="1"/>
  <c r="H12" i="1"/>
  <c r="C12" i="1"/>
  <c r="H11" i="1"/>
  <c r="C11" i="1"/>
  <c r="H10" i="1"/>
  <c r="C10" i="1"/>
  <c r="H9" i="1"/>
  <c r="C9" i="1"/>
  <c r="H8" i="1"/>
  <c r="C8" i="1"/>
  <c r="H7" i="1"/>
  <c r="C7" i="1"/>
  <c r="H6" i="1"/>
  <c r="C6" i="1"/>
  <c r="H5" i="1"/>
  <c r="C5" i="1"/>
  <c r="H4" i="1"/>
  <c r="C4" i="1"/>
  <c r="H3" i="1"/>
  <c r="C3" i="1"/>
  <c r="K2" i="1" a="1"/>
  <c r="K2" i="1" s="1"/>
  <c r="H2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<sst xmlns="http://schemas.openxmlformats.org/spreadsheetml/2006/main" count="5097" uniqueCount="1355">
  <si>
    <t>Fecha</t>
  </si>
  <si>
    <t>Cliente</t>
  </si>
  <si>
    <t>Vendedor</t>
  </si>
  <si>
    <t>Tipo de Movimiento</t>
  </si>
  <si>
    <t>Documento</t>
  </si>
  <si>
    <t>Importe</t>
  </si>
  <si>
    <t>Comentario</t>
  </si>
  <si>
    <t>Saldo Cliente</t>
  </si>
  <si>
    <t>Buscar cliente:</t>
  </si>
  <si>
    <t>GIUSIANO TORRES MARIANA ETELVINA</t>
  </si>
  <si>
    <t>Venta</t>
  </si>
  <si>
    <t>A-1001</t>
  </si>
  <si>
    <t>claudia</t>
  </si>
  <si>
    <t>Pago</t>
  </si>
  <si>
    <t>TRANSF</t>
  </si>
  <si>
    <t>A-1030</t>
  </si>
  <si>
    <t>A-1047</t>
  </si>
  <si>
    <t>A-1051</t>
  </si>
  <si>
    <t>A-1082</t>
  </si>
  <si>
    <t>REC0516</t>
  </si>
  <si>
    <t>A-1110</t>
  </si>
  <si>
    <t>A-1124</t>
  </si>
  <si>
    <t>Devolución</t>
  </si>
  <si>
    <t>A-228</t>
  </si>
  <si>
    <t>A-1127</t>
  </si>
  <si>
    <t>REC0540</t>
  </si>
  <si>
    <t>A-1147</t>
  </si>
  <si>
    <t>A-1148</t>
  </si>
  <si>
    <t>REC0565</t>
  </si>
  <si>
    <t>REC0590</t>
  </si>
  <si>
    <t>A-1235</t>
  </si>
  <si>
    <t>A-1262</t>
  </si>
  <si>
    <t>A-1296</t>
  </si>
  <si>
    <t>REC0675</t>
  </si>
  <si>
    <t>REC0709</t>
  </si>
  <si>
    <t>REC0729</t>
  </si>
  <si>
    <t>REC0778</t>
  </si>
  <si>
    <t>A-1505</t>
  </si>
  <si>
    <t>HERNANDEZ GOMEZ CLAUDIA ANDREA</t>
  </si>
  <si>
    <t>A-1011</t>
  </si>
  <si>
    <t>A-1014</t>
  </si>
  <si>
    <t>A-212</t>
  </si>
  <si>
    <t>A-1028</t>
  </si>
  <si>
    <t>CHEQUE</t>
  </si>
  <si>
    <t>A-1230</t>
  </si>
  <si>
    <t>REC0676</t>
  </si>
  <si>
    <t>A-1308</t>
  </si>
  <si>
    <t>REC0710</t>
  </si>
  <si>
    <t>A-1346</t>
  </si>
  <si>
    <t>A-261</t>
  </si>
  <si>
    <t>REC0737</t>
  </si>
  <si>
    <t>A-1514</t>
  </si>
  <si>
    <t>REC0636</t>
  </si>
  <si>
    <t>PEDROZO POCHELU LORENZO ANTONIO</t>
  </si>
  <si>
    <t>A-1015</t>
  </si>
  <si>
    <t>efectivo</t>
  </si>
  <si>
    <t>A-1026</t>
  </si>
  <si>
    <t>transf</t>
  </si>
  <si>
    <t>A-1048</t>
  </si>
  <si>
    <t>A-1131</t>
  </si>
  <si>
    <t>REC0557</t>
  </si>
  <si>
    <t>nan</t>
  </si>
  <si>
    <t>A-1211</t>
  </si>
  <si>
    <t>A-1243</t>
  </si>
  <si>
    <t>REC0780</t>
  </si>
  <si>
    <t>A-1509</t>
  </si>
  <si>
    <t>WIPING S.A.</t>
  </si>
  <si>
    <t>A-1029</t>
  </si>
  <si>
    <t>A-1055</t>
  </si>
  <si>
    <t>A-1075</t>
  </si>
  <si>
    <t>A-1083</t>
  </si>
  <si>
    <t>A-220</t>
  </si>
  <si>
    <t>A-1085</t>
  </si>
  <si>
    <t>A-1087</t>
  </si>
  <si>
    <t>A-1116</t>
  </si>
  <si>
    <t>REC0523</t>
  </si>
  <si>
    <t>REC0534</t>
  </si>
  <si>
    <t>A-227</t>
  </si>
  <si>
    <t>A-1126</t>
  </si>
  <si>
    <t>A-1141</t>
  </si>
  <si>
    <t>A-1167</t>
  </si>
  <si>
    <t>A-1168</t>
  </si>
  <si>
    <t>A-1194</t>
  </si>
  <si>
    <t>REC0567</t>
  </si>
  <si>
    <t>A-1200</t>
  </si>
  <si>
    <t>A-1208</t>
  </si>
  <si>
    <t>REC0599</t>
  </si>
  <si>
    <t>A-1261</t>
  </si>
  <si>
    <t>A-1287</t>
  </si>
  <si>
    <t>A-1294</t>
  </si>
  <si>
    <t>REC0672</t>
  </si>
  <si>
    <t>A-1310</t>
  </si>
  <si>
    <t>A-1326</t>
  </si>
  <si>
    <t>A-259</t>
  </si>
  <si>
    <t>A-1339</t>
  </si>
  <si>
    <t>A-1360</t>
  </si>
  <si>
    <t>REC0621</t>
  </si>
  <si>
    <t>A-1389</t>
  </si>
  <si>
    <t>A-1419</t>
  </si>
  <si>
    <t>REC0625</t>
  </si>
  <si>
    <t>A-1423</t>
  </si>
  <si>
    <t>REC0748</t>
  </si>
  <si>
    <t>A-1440</t>
  </si>
  <si>
    <t>A-1477</t>
  </si>
  <si>
    <t>A-279</t>
  </si>
  <si>
    <t>REC0777</t>
  </si>
  <si>
    <t>A-1511</t>
  </si>
  <si>
    <t>REC0637</t>
  </si>
  <si>
    <t>SUPERNATURAL SOCIEDAD ANONIMA</t>
  </si>
  <si>
    <t>A-1031</t>
  </si>
  <si>
    <t>REC0495</t>
  </si>
  <si>
    <t>A-1134</t>
  </si>
  <si>
    <t>REC0562</t>
  </si>
  <si>
    <t>A-1242</t>
  </si>
  <si>
    <t>A-1288</t>
  </si>
  <si>
    <t>REC0664</t>
  </si>
  <si>
    <t>A-1315</t>
  </si>
  <si>
    <t>REC0705</t>
  </si>
  <si>
    <t>A-1390</t>
  </si>
  <si>
    <t>REC0624</t>
  </si>
  <si>
    <t>A-1414</t>
  </si>
  <si>
    <t>A-1433</t>
  </si>
  <si>
    <t>REC0758</t>
  </si>
  <si>
    <t>A-1459</t>
  </si>
  <si>
    <t>REC0772</t>
  </si>
  <si>
    <t>A-1478</t>
  </si>
  <si>
    <t>A-1479</t>
  </si>
  <si>
    <t>REC0776</t>
  </si>
  <si>
    <t>A-1529</t>
  </si>
  <si>
    <t>A-287</t>
  </si>
  <si>
    <t>A-1547</t>
  </si>
  <si>
    <t>A-1559</t>
  </si>
  <si>
    <t>SUAFIL SOCIEDAD ANONIMA</t>
  </si>
  <si>
    <t>A-1032</t>
  </si>
  <si>
    <t>A-1074</t>
  </si>
  <si>
    <t>A-1076</t>
  </si>
  <si>
    <t>REC0515</t>
  </si>
  <si>
    <t>A-1125</t>
  </si>
  <si>
    <t>A-229</t>
  </si>
  <si>
    <t>A-1129</t>
  </si>
  <si>
    <t>A-1128</t>
  </si>
  <si>
    <t>A-1136</t>
  </si>
  <si>
    <t>A-1160</t>
  </si>
  <si>
    <t>A-1162</t>
  </si>
  <si>
    <t>A-1171</t>
  </si>
  <si>
    <t>REC0552</t>
  </si>
  <si>
    <t>A-1273</t>
  </si>
  <si>
    <t>REC0666</t>
  </si>
  <si>
    <t>A-1365</t>
  </si>
  <si>
    <t>A-269</t>
  </si>
  <si>
    <t>REC0738</t>
  </si>
  <si>
    <t>A-272</t>
  </si>
  <si>
    <t>A-1462</t>
  </si>
  <si>
    <t>REC0775</t>
  </si>
  <si>
    <t>A-1518</t>
  </si>
  <si>
    <t>REC0807</t>
  </si>
  <si>
    <t>FREIRE JAUREGUIBERRY JACQUELINE IVONS</t>
  </si>
  <si>
    <t>A-1039</t>
  </si>
  <si>
    <t>A-1046</t>
  </si>
  <si>
    <t>EFECT</t>
  </si>
  <si>
    <t>Nota 1355</t>
  </si>
  <si>
    <t>Nota 1424</t>
  </si>
  <si>
    <t>sin nota</t>
  </si>
  <si>
    <t>A-1144</t>
  </si>
  <si>
    <t>REC0561</t>
  </si>
  <si>
    <t>Nota 1558</t>
  </si>
  <si>
    <t>A-1283</t>
  </si>
  <si>
    <t>REC0688</t>
  </si>
  <si>
    <t>NOTA 1659</t>
  </si>
  <si>
    <t>Nota 1710</t>
  </si>
  <si>
    <t>PRONTO TODO SRL</t>
  </si>
  <si>
    <t>A-1018</t>
  </si>
  <si>
    <t>A-211</t>
  </si>
  <si>
    <t>A-1072</t>
  </si>
  <si>
    <t>A-219</t>
  </si>
  <si>
    <t>REC0507</t>
  </si>
  <si>
    <t>A-1139</t>
  </si>
  <si>
    <t>A-1140</t>
  </si>
  <si>
    <t>REC0545</t>
  </si>
  <si>
    <t>A-1320</t>
  </si>
  <si>
    <t>A-253</t>
  </si>
  <si>
    <t>REC0691</t>
  </si>
  <si>
    <t>BINGO S.R.L.</t>
  </si>
  <si>
    <t>A-989</t>
  </si>
  <si>
    <t>A-998</t>
  </si>
  <si>
    <t>A-1065</t>
  </si>
  <si>
    <t>REC0505</t>
  </si>
  <si>
    <t>A-1103</t>
  </si>
  <si>
    <t>REC0513</t>
  </si>
  <si>
    <t>A-1132</t>
  </si>
  <si>
    <t>REC0539</t>
  </si>
  <si>
    <t>A-1237</t>
  </si>
  <si>
    <t>REC0589</t>
  </si>
  <si>
    <t>A-1325</t>
  </si>
  <si>
    <t>REC0613</t>
  </si>
  <si>
    <t>A-1378</t>
  </si>
  <si>
    <t>REC0718</t>
  </si>
  <si>
    <t>A-1434</t>
  </si>
  <si>
    <t>REC0750</t>
  </si>
  <si>
    <t>A-1465</t>
  </si>
  <si>
    <t>REC0773</t>
  </si>
  <si>
    <t>A-1523</t>
  </si>
  <si>
    <t>REC0798</t>
  </si>
  <si>
    <t>PERAZZO IRIBARNE ROSSANA</t>
  </si>
  <si>
    <t>Nota 1354</t>
  </si>
  <si>
    <t>Nota 1411</t>
  </si>
  <si>
    <t>Nota 1431</t>
  </si>
  <si>
    <t>Nota 1444</t>
  </si>
  <si>
    <t>Nota 1557</t>
  </si>
  <si>
    <t>A-1244</t>
  </si>
  <si>
    <t>Nota 1578</t>
  </si>
  <si>
    <t>Nota 1656</t>
  </si>
  <si>
    <t>Nota 1711</t>
  </si>
  <si>
    <t>Nota 1829</t>
  </si>
  <si>
    <t>SUAREZ BAUTISTA CLAUDIA ESTHER</t>
  </si>
  <si>
    <t>NOTA 1297</t>
  </si>
  <si>
    <t>NOTA 1300</t>
  </si>
  <si>
    <t>Nota 1353</t>
  </si>
  <si>
    <t>NOTA 1371</t>
  </si>
  <si>
    <t>Cheque</t>
  </si>
  <si>
    <t>Nota 1423</t>
  </si>
  <si>
    <t>Nota 1432</t>
  </si>
  <si>
    <t>Nota 1443</t>
  </si>
  <si>
    <t>Nota1544</t>
  </si>
  <si>
    <t>Nota 1473</t>
  </si>
  <si>
    <t>REC0607</t>
  </si>
  <si>
    <t>A-1270</t>
  </si>
  <si>
    <t>NOTA 1672 1673</t>
  </si>
  <si>
    <t>Nota 1818</t>
  </si>
  <si>
    <t>ARAMBILLETE MARTINEZ PAOLA GISELLE</t>
  </si>
  <si>
    <t>A-1054</t>
  </si>
  <si>
    <t>S/NOTA</t>
  </si>
  <si>
    <t>A-1059</t>
  </si>
  <si>
    <t>REC0501</t>
  </si>
  <si>
    <t>A-1096</t>
  </si>
  <si>
    <t>REC0512</t>
  </si>
  <si>
    <t>REC0527</t>
  </si>
  <si>
    <t>REC0546</t>
  </si>
  <si>
    <t>A-1145</t>
  </si>
  <si>
    <t>REC0559</t>
  </si>
  <si>
    <t>A-1188</t>
  </si>
  <si>
    <t>REC0568</t>
  </si>
  <si>
    <t>REC0602</t>
  </si>
  <si>
    <t>A-1231</t>
  </si>
  <si>
    <t>REC0606</t>
  </si>
  <si>
    <t>A-1271</t>
  </si>
  <si>
    <t>REC0654</t>
  </si>
  <si>
    <t>REC0610</t>
  </si>
  <si>
    <t>REC0612</t>
  </si>
  <si>
    <t>A-1319</t>
  </si>
  <si>
    <t>REC0620</t>
  </si>
  <si>
    <t>A-1369</t>
  </si>
  <si>
    <t>REC0716</t>
  </si>
  <si>
    <t>A-1401</t>
  </si>
  <si>
    <t>REC0719</t>
  </si>
  <si>
    <t>REC0740</t>
  </si>
  <si>
    <t>A-1436</t>
  </si>
  <si>
    <t>REC0751</t>
  </si>
  <si>
    <t>REC0633</t>
  </si>
  <si>
    <t>REC0793</t>
  </si>
  <si>
    <t>A-1522</t>
  </si>
  <si>
    <t>REC0811</t>
  </si>
  <si>
    <t>REC0639</t>
  </si>
  <si>
    <t>A-1553</t>
  </si>
  <si>
    <t>FARMACIA LUXOR S R L</t>
  </si>
  <si>
    <t>A-1057</t>
  </si>
  <si>
    <t>A-1058</t>
  </si>
  <si>
    <t>REC 0504</t>
  </si>
  <si>
    <t>A-1190</t>
  </si>
  <si>
    <t>A-1245</t>
  </si>
  <si>
    <t>A-1292</t>
  </si>
  <si>
    <t>REC0689</t>
  </si>
  <si>
    <t>A-1323</t>
  </si>
  <si>
    <t>A-1371</t>
  </si>
  <si>
    <t>A-264</t>
  </si>
  <si>
    <t>A-1416</t>
  </si>
  <si>
    <t>A-268</t>
  </si>
  <si>
    <t>A-1431</t>
  </si>
  <si>
    <t>REC0753</t>
  </si>
  <si>
    <t>A-1451</t>
  </si>
  <si>
    <t>A-1481</t>
  </si>
  <si>
    <t>REC0774</t>
  </si>
  <si>
    <t>A-1496</t>
  </si>
  <si>
    <t>A-1530</t>
  </si>
  <si>
    <t>A-1555</t>
  </si>
  <si>
    <t>PISCO SRL</t>
  </si>
  <si>
    <t>A-1073</t>
  </si>
  <si>
    <t>REC 0508</t>
  </si>
  <si>
    <t>A-1117</t>
  </si>
  <si>
    <t>REC 0521</t>
  </si>
  <si>
    <t>A-1166</t>
  </si>
  <si>
    <t>REC0549</t>
  </si>
  <si>
    <t>A-1250</t>
  </si>
  <si>
    <t>REC0595</t>
  </si>
  <si>
    <t>A-1314</t>
  </si>
  <si>
    <t>REC0684</t>
  </si>
  <si>
    <t>A-1363</t>
  </si>
  <si>
    <t>REC0622</t>
  </si>
  <si>
    <t>REC0757</t>
  </si>
  <si>
    <t>A-1539</t>
  </si>
  <si>
    <t>REC0638</t>
  </si>
  <si>
    <t>ELAN SOC.DE RESP.LTDA.</t>
  </si>
  <si>
    <t>A-1095</t>
  </si>
  <si>
    <t>REC0536</t>
  </si>
  <si>
    <t>A-1331</t>
  </si>
  <si>
    <t>A-1370</t>
  </si>
  <si>
    <t>A-1441</t>
  </si>
  <si>
    <t>A-1442</t>
  </si>
  <si>
    <t>A-1443</t>
  </si>
  <si>
    <t>REC0792</t>
  </si>
  <si>
    <t>A-1537</t>
  </si>
  <si>
    <t>A-1546</t>
  </si>
  <si>
    <t>A-1552</t>
  </si>
  <si>
    <t>FARMACIA TAPES LTDA.</t>
  </si>
  <si>
    <t>A-1093</t>
  </si>
  <si>
    <t>REC0538</t>
  </si>
  <si>
    <t>A-1149</t>
  </si>
  <si>
    <t>A-1150</t>
  </si>
  <si>
    <t>A-1228</t>
  </si>
  <si>
    <t>REC0686</t>
  </si>
  <si>
    <t>DALUSY SOCIEDAD DE RESPONSABILIDAD LIMITADA</t>
  </si>
  <si>
    <t>A-1104</t>
  </si>
  <si>
    <t>Transf</t>
  </si>
  <si>
    <t>REC0542</t>
  </si>
  <si>
    <t>REC0560</t>
  </si>
  <si>
    <t>REC0576</t>
  </si>
  <si>
    <t>A-1205</t>
  </si>
  <si>
    <t>REC0592</t>
  </si>
  <si>
    <t>A-1234</t>
  </si>
  <si>
    <t>A-1238</t>
  </si>
  <si>
    <t>REC0720</t>
  </si>
  <si>
    <t>A-1366</t>
  </si>
  <si>
    <t>REC0794</t>
  </si>
  <si>
    <t>A-1513</t>
  </si>
  <si>
    <t>SUARAS SA</t>
  </si>
  <si>
    <t>A-1120</t>
  </si>
  <si>
    <t>REC0544</t>
  </si>
  <si>
    <t>A-1272</t>
  </si>
  <si>
    <t>REC0673</t>
  </si>
  <si>
    <t>MARESCA SOCIEDAD DE RESPONSABILIDAD LIMITADA</t>
  </si>
  <si>
    <t>A-1130</t>
  </si>
  <si>
    <t>REC0550</t>
  </si>
  <si>
    <t>A-1246</t>
  </si>
  <si>
    <t>A-240</t>
  </si>
  <si>
    <t>A-1256</t>
  </si>
  <si>
    <t>REC0702</t>
  </si>
  <si>
    <t>A-1362</t>
  </si>
  <si>
    <t>REC0730</t>
  </si>
  <si>
    <t>A-1428</t>
  </si>
  <si>
    <t>A-274</t>
  </si>
  <si>
    <t>REC0760</t>
  </si>
  <si>
    <t>SUAN LTDA.</t>
  </si>
  <si>
    <t>A-1151</t>
  </si>
  <si>
    <t>A-1152</t>
  </si>
  <si>
    <t>A-233</t>
  </si>
  <si>
    <t>A-1161</t>
  </si>
  <si>
    <t>A-1180</t>
  </si>
  <si>
    <t>A-1202</t>
  </si>
  <si>
    <t>REC0585</t>
  </si>
  <si>
    <t>A-1255</t>
  </si>
  <si>
    <t>REC0600</t>
  </si>
  <si>
    <t>A-1259</t>
  </si>
  <si>
    <t>REC0618</t>
  </si>
  <si>
    <t>A-1335</t>
  </si>
  <si>
    <t>A-1345</t>
  </si>
  <si>
    <t>A-1361</t>
  </si>
  <si>
    <t>A-1375</t>
  </si>
  <si>
    <t>A-1429</t>
  </si>
  <si>
    <t>A-273</t>
  </si>
  <si>
    <t>REC0749</t>
  </si>
  <si>
    <t>REC0791</t>
  </si>
  <si>
    <t>A-1536</t>
  </si>
  <si>
    <t>HAZTAL SOCIEDAD ANONIMA</t>
  </si>
  <si>
    <t>A-1157</t>
  </si>
  <si>
    <t>REC0627</t>
  </si>
  <si>
    <t>A-278</t>
  </si>
  <si>
    <t>GIFFUNI CASELLA MARTIN ALEJANDRO, GIFFUNI CASELLA LEANDRO JOAQUIN Y OTROS</t>
  </si>
  <si>
    <t>A-1158</t>
  </si>
  <si>
    <t>A-1159</t>
  </si>
  <si>
    <t>REC0547</t>
  </si>
  <si>
    <t>REC0564</t>
  </si>
  <si>
    <t>A-1191</t>
  </si>
  <si>
    <t>REC0566</t>
  </si>
  <si>
    <t>A-1274</t>
  </si>
  <si>
    <t>REC0656</t>
  </si>
  <si>
    <t>REC0677</t>
  </si>
  <si>
    <t>REC0690</t>
  </si>
  <si>
    <t>REC0697</t>
  </si>
  <si>
    <t>REC0614</t>
  </si>
  <si>
    <t>A-1357</t>
  </si>
  <si>
    <t>REC0631</t>
  </si>
  <si>
    <t>A-1447</t>
  </si>
  <si>
    <t>REC0634</t>
  </si>
  <si>
    <t>REC0805</t>
  </si>
  <si>
    <t>A-1544</t>
  </si>
  <si>
    <t>DAMAR SOCIEDAD DE RESPONSABILIDAD LIMITADA</t>
  </si>
  <si>
    <t>A-1164</t>
  </si>
  <si>
    <t>A-1165</t>
  </si>
  <si>
    <t>REC0577</t>
  </si>
  <si>
    <t>A-1290</t>
  </si>
  <si>
    <t>REC0685</t>
  </si>
  <si>
    <t>A-1492</t>
  </si>
  <si>
    <t>ARAMBURU DI TRAPANI SEBASTIAN</t>
  </si>
  <si>
    <t>A-1173</t>
  </si>
  <si>
    <t>REC0553</t>
  </si>
  <si>
    <t>A-1269</t>
  </si>
  <si>
    <t>REC0655</t>
  </si>
  <si>
    <t>A-1418</t>
  </si>
  <si>
    <t>REC0734</t>
  </si>
  <si>
    <t>A-1445</t>
  </si>
  <si>
    <t>REC0781</t>
  </si>
  <si>
    <t>A-1520</t>
  </si>
  <si>
    <t>REC0796</t>
  </si>
  <si>
    <t>A-1551</t>
  </si>
  <si>
    <t>REC0815</t>
  </si>
  <si>
    <t>COOPER S.R.L.</t>
  </si>
  <si>
    <t>A-1182</t>
  </si>
  <si>
    <t>A-1183</t>
  </si>
  <si>
    <t>REC0603</t>
  </si>
  <si>
    <t>A-1251</t>
  </si>
  <si>
    <t>A-1254</t>
  </si>
  <si>
    <t>REC0687</t>
  </si>
  <si>
    <t>A-1324</t>
  </si>
  <si>
    <t>REC0715</t>
  </si>
  <si>
    <t>A-1446</t>
  </si>
  <si>
    <t>A-1474</t>
  </si>
  <si>
    <t>A-280</t>
  </si>
  <si>
    <t>REC0784</t>
  </si>
  <si>
    <t>A-1486</t>
  </si>
  <si>
    <t>A-1510</t>
  </si>
  <si>
    <t>FARMACIA DEL NORTE LIMITADA</t>
  </si>
  <si>
    <t>A-1179</t>
  </si>
  <si>
    <t>REC0569</t>
  </si>
  <si>
    <t>A-1233</t>
  </si>
  <si>
    <t>A-1279</t>
  </si>
  <si>
    <t>REC0703</t>
  </si>
  <si>
    <t>A-1448</t>
  </si>
  <si>
    <t>A-1457</t>
  </si>
  <si>
    <t>A-1554</t>
  </si>
  <si>
    <t>AMADI LTDA</t>
  </si>
  <si>
    <t>A-1174</t>
  </si>
  <si>
    <t>REC0573</t>
  </si>
  <si>
    <t>A-1275</t>
  </si>
  <si>
    <t>A-1295</t>
  </si>
  <si>
    <t>REC0681</t>
  </si>
  <si>
    <t>A-1327</t>
  </si>
  <si>
    <t>REC0712</t>
  </si>
  <si>
    <t>A-1372</t>
  </si>
  <si>
    <t>A-1415</t>
  </si>
  <si>
    <t>REC0741</t>
  </si>
  <si>
    <t>A-1426</t>
  </si>
  <si>
    <t>A-1507</t>
  </si>
  <si>
    <t>REC0803</t>
  </si>
  <si>
    <t>SILVERA SOSA MARISABEL</t>
  </si>
  <si>
    <t>A-1177</t>
  </si>
  <si>
    <t>REC0554</t>
  </si>
  <si>
    <t>A-1184</t>
  </si>
  <si>
    <t>REC0556</t>
  </si>
  <si>
    <t>A-1207</t>
  </si>
  <si>
    <t>Efect</t>
  </si>
  <si>
    <t>A-1253</t>
  </si>
  <si>
    <t>SF</t>
  </si>
  <si>
    <t>REC0597</t>
  </si>
  <si>
    <t>REC0598</t>
  </si>
  <si>
    <t>A-1258</t>
  </si>
  <si>
    <t>A-1263</t>
  </si>
  <si>
    <t>REC0651</t>
  </si>
  <si>
    <t>A-1284</t>
  </si>
  <si>
    <t>REC0670</t>
  </si>
  <si>
    <t>A-1302</t>
  </si>
  <si>
    <t>REC0683</t>
  </si>
  <si>
    <t>A-1330</t>
  </si>
  <si>
    <t>REC0615</t>
  </si>
  <si>
    <t>A-1338</t>
  </si>
  <si>
    <t>A-1351</t>
  </si>
  <si>
    <t>A-1352</t>
  </si>
  <si>
    <t>REC0711</t>
  </si>
  <si>
    <t>REC0717</t>
  </si>
  <si>
    <t>A-263</t>
  </si>
  <si>
    <t>REC0726</t>
  </si>
  <si>
    <t>NOTA1682</t>
  </si>
  <si>
    <t>A-1439</t>
  </si>
  <si>
    <t>Cheques</t>
  </si>
  <si>
    <t>A-1458</t>
  </si>
  <si>
    <t>REC0762</t>
  </si>
  <si>
    <t>Nota1807</t>
  </si>
  <si>
    <t>Nota 1817</t>
  </si>
  <si>
    <t>Nota 1828</t>
  </si>
  <si>
    <t>Nota 1833</t>
  </si>
  <si>
    <t>MUDE S.R.L.</t>
  </si>
  <si>
    <t>A-1187</t>
  </si>
  <si>
    <t>REC0563</t>
  </si>
  <si>
    <t>REC0608</t>
  </si>
  <si>
    <t>A-1268</t>
  </si>
  <si>
    <t>REC0609</t>
  </si>
  <si>
    <t>REC0616</t>
  </si>
  <si>
    <t>A-1344</t>
  </si>
  <si>
    <t>REC0619</t>
  </si>
  <si>
    <t>A-1354</t>
  </si>
  <si>
    <t>REC0630</t>
  </si>
  <si>
    <t>A-1438</t>
  </si>
  <si>
    <t>REC0767</t>
  </si>
  <si>
    <t>REC0635</t>
  </si>
  <si>
    <t>A-1508</t>
  </si>
  <si>
    <t>REC0806</t>
  </si>
  <si>
    <t>MARTINEZ DE LOS SANTOS DIEGO MARTIN</t>
  </si>
  <si>
    <t>A-1195</t>
  </si>
  <si>
    <t>REC0570</t>
  </si>
  <si>
    <t>A-1209</t>
  </si>
  <si>
    <t>efect</t>
  </si>
  <si>
    <t>A-1358</t>
  </si>
  <si>
    <t>REC630</t>
  </si>
  <si>
    <t>A-1450</t>
  </si>
  <si>
    <t>REC0755</t>
  </si>
  <si>
    <t>R Y M S R L</t>
  </si>
  <si>
    <t>A-1210</t>
  </si>
  <si>
    <t>REC0586</t>
  </si>
  <si>
    <t>A-1232</t>
  </si>
  <si>
    <t>REC0605</t>
  </si>
  <si>
    <t>FARMACIA RIOMAR SRL</t>
  </si>
  <si>
    <t>A-1236</t>
  </si>
  <si>
    <t>REC0588</t>
  </si>
  <si>
    <t>FARMACIA SILLEDA S.R.L.</t>
  </si>
  <si>
    <t>A-1229</t>
  </si>
  <si>
    <t>REC0604</t>
  </si>
  <si>
    <t>FERREIRA BARBOZA CLAUDIA KARINA</t>
  </si>
  <si>
    <t>A-1249</t>
  </si>
  <si>
    <t>REC0596</t>
  </si>
  <si>
    <t>REC0611</t>
  </si>
  <si>
    <t>REC0682</t>
  </si>
  <si>
    <t>A-1318</t>
  </si>
  <si>
    <t>REC0617</t>
  </si>
  <si>
    <t>A-1376</t>
  </si>
  <si>
    <t>REC0626</t>
  </si>
  <si>
    <t>REC0628</t>
  </si>
  <si>
    <t>LOSHA S R L</t>
  </si>
  <si>
    <t>A-1276</t>
  </si>
  <si>
    <t>REC0657</t>
  </si>
  <si>
    <t>A-1356</t>
  </si>
  <si>
    <t>REC0742</t>
  </si>
  <si>
    <t>A-1437</t>
  </si>
  <si>
    <t>REC0761</t>
  </si>
  <si>
    <t>EL TOTORAL LIMITADA</t>
  </si>
  <si>
    <t>A-1298</t>
  </si>
  <si>
    <t>A-1299</t>
  </si>
  <si>
    <t>REC0704</t>
  </si>
  <si>
    <t>A-1382</t>
  </si>
  <si>
    <t>REC0752</t>
  </si>
  <si>
    <t>A-1453</t>
  </si>
  <si>
    <t>A-1454</t>
  </si>
  <si>
    <t>MATEO Y JULIETA LTDA</t>
  </si>
  <si>
    <t>A-1311</t>
  </si>
  <si>
    <t>REC0693</t>
  </si>
  <si>
    <t>A-1476</t>
  </si>
  <si>
    <t>REC0783</t>
  </si>
  <si>
    <t>E.F.E.  S.R.L.</t>
  </si>
  <si>
    <t>A-1380</t>
  </si>
  <si>
    <t>ZADE S.A.</t>
  </si>
  <si>
    <t>A-1368</t>
  </si>
  <si>
    <t>REC0623</t>
  </si>
  <si>
    <t>A-1420</t>
  </si>
  <si>
    <t>REC0779</t>
  </si>
  <si>
    <t>SALBO S.R.L.</t>
  </si>
  <si>
    <t>A-1388</t>
  </si>
  <si>
    <t>CACE S.R.L.</t>
  </si>
  <si>
    <t>A-1395</t>
  </si>
  <si>
    <t>REC0732</t>
  </si>
  <si>
    <t>A-1412</t>
  </si>
  <si>
    <t>A-1512</t>
  </si>
  <si>
    <t>REC0813</t>
  </si>
  <si>
    <t>FARMACIA LA SIERRA S R L</t>
  </si>
  <si>
    <t>A-1421</t>
  </si>
  <si>
    <t>A-1494</t>
  </si>
  <si>
    <t>REC0814</t>
  </si>
  <si>
    <t>CATALEJO SAS</t>
  </si>
  <si>
    <t>A-1430</t>
  </si>
  <si>
    <t>HEGA S R L</t>
  </si>
  <si>
    <t>A-1506</t>
  </si>
  <si>
    <t>REC0790</t>
  </si>
  <si>
    <t>REC0812</t>
  </si>
  <si>
    <t>DAROS S R L</t>
  </si>
  <si>
    <t>A-1493</t>
  </si>
  <si>
    <t>REC0795</t>
  </si>
  <si>
    <t>A-1568</t>
  </si>
  <si>
    <t>REC0816</t>
  </si>
  <si>
    <t>A-1574</t>
  </si>
  <si>
    <t>REC0818</t>
  </si>
  <si>
    <t>REC0820</t>
  </si>
  <si>
    <t>A-1576</t>
  </si>
  <si>
    <t>NATURAL FARM LTDA</t>
  </si>
  <si>
    <t>A-1567</t>
  </si>
  <si>
    <t>A-1566</t>
  </si>
  <si>
    <t>A-1575</t>
  </si>
  <si>
    <t>A-1573</t>
  </si>
  <si>
    <t>A-1577</t>
  </si>
  <si>
    <t>A-1578</t>
  </si>
  <si>
    <t>A-291</t>
  </si>
  <si>
    <t>A-1565</t>
  </si>
  <si>
    <t>Mariela</t>
  </si>
  <si>
    <t>Rec0822</t>
  </si>
  <si>
    <t>Rec0824</t>
  </si>
  <si>
    <t>Rec0823</t>
  </si>
  <si>
    <t>A-1585</t>
  </si>
  <si>
    <t>Rec0826</t>
  </si>
  <si>
    <t>Rec0825</t>
  </si>
  <si>
    <t>A-1584</t>
  </si>
  <si>
    <t>A-1588</t>
  </si>
  <si>
    <t>A-1582</t>
  </si>
  <si>
    <t>Rec0827</t>
  </si>
  <si>
    <t>PALAM S.R.L</t>
  </si>
  <si>
    <t>Fernando</t>
  </si>
  <si>
    <t>A-1336</t>
  </si>
  <si>
    <t>A-1444</t>
  </si>
  <si>
    <t>A-277</t>
  </si>
  <si>
    <t>A-1527</t>
  </si>
  <si>
    <t>A-1534</t>
  </si>
  <si>
    <t>A-288</t>
  </si>
  <si>
    <t>REC0809</t>
  </si>
  <si>
    <t>A-1561</t>
  </si>
  <si>
    <t>REC0832</t>
  </si>
  <si>
    <t>A-294</t>
  </si>
  <si>
    <t>DE LA SIERRA MARTINEZ EDITH ESTHER</t>
  </si>
  <si>
    <t>A-1501</t>
  </si>
  <si>
    <t>A-1502</t>
  </si>
  <si>
    <t>A-289</t>
  </si>
  <si>
    <t>REC0833</t>
  </si>
  <si>
    <t>LIMAFOX SOCIEDAD ANONIMA</t>
  </si>
  <si>
    <t>A - 731</t>
  </si>
  <si>
    <t>A - 740</t>
  </si>
  <si>
    <t>A - 756</t>
  </si>
  <si>
    <t>A - 118</t>
  </si>
  <si>
    <t>REC 0344</t>
  </si>
  <si>
    <t>A - 121</t>
  </si>
  <si>
    <t>REC 0352</t>
  </si>
  <si>
    <t>A - 764</t>
  </si>
  <si>
    <t>A - 771</t>
  </si>
  <si>
    <t>A - 792</t>
  </si>
  <si>
    <t>A - 125</t>
  </si>
  <si>
    <t>A - 126</t>
  </si>
  <si>
    <t>REC 0376</t>
  </si>
  <si>
    <t>REC 0377</t>
  </si>
  <si>
    <t>A - 803</t>
  </si>
  <si>
    <t>A - 808</t>
  </si>
  <si>
    <t>A - 127</t>
  </si>
  <si>
    <t>REC 0382</t>
  </si>
  <si>
    <t>A - 128</t>
  </si>
  <si>
    <t>A - 817</t>
  </si>
  <si>
    <t>A- 129</t>
  </si>
  <si>
    <t>REC 0383</t>
  </si>
  <si>
    <t>A-855</t>
  </si>
  <si>
    <t>A - 133</t>
  </si>
  <si>
    <t>A - 856</t>
  </si>
  <si>
    <t>A - 859</t>
  </si>
  <si>
    <t>A - 866</t>
  </si>
  <si>
    <t>A - 867</t>
  </si>
  <si>
    <t>A - 135</t>
  </si>
  <si>
    <t>REC 0403</t>
  </si>
  <si>
    <t>A - 136</t>
  </si>
  <si>
    <t>REC 0407</t>
  </si>
  <si>
    <t>A - 875</t>
  </si>
  <si>
    <t>A - 138</t>
  </si>
  <si>
    <t>REC 0415</t>
  </si>
  <si>
    <t>A - 897</t>
  </si>
  <si>
    <t>A - 907</t>
  </si>
  <si>
    <t>A - 927</t>
  </si>
  <si>
    <t>REC 0427</t>
  </si>
  <si>
    <t>REC 0428</t>
  </si>
  <si>
    <t>REC 0442</t>
  </si>
  <si>
    <t>A - 951</t>
  </si>
  <si>
    <t>A - 952</t>
  </si>
  <si>
    <t>REC 0452</t>
  </si>
  <si>
    <t>A - 964</t>
  </si>
  <si>
    <t>A - 201</t>
  </si>
  <si>
    <t>A - 202</t>
  </si>
  <si>
    <t>A - 203</t>
  </si>
  <si>
    <t>REC 0456</t>
  </si>
  <si>
    <t>A - 975</t>
  </si>
  <si>
    <t>A - 980</t>
  </si>
  <si>
    <t>A - 981</t>
  </si>
  <si>
    <t>REC 0470</t>
  </si>
  <si>
    <t>REC 0471</t>
  </si>
  <si>
    <t>A - 1012</t>
  </si>
  <si>
    <t>A - 1022</t>
  </si>
  <si>
    <t>REC 0499</t>
  </si>
  <si>
    <t>A - 215</t>
  </si>
  <si>
    <t>A - 216</t>
  </si>
  <si>
    <t>AJUSTE</t>
  </si>
  <si>
    <t>A-1070</t>
  </si>
  <si>
    <t>A-218</t>
  </si>
  <si>
    <t>A-1069</t>
  </si>
  <si>
    <t>A-1071</t>
  </si>
  <si>
    <t>A-1084</t>
  </si>
  <si>
    <t>A-1115</t>
  </si>
  <si>
    <t>A-224</t>
  </si>
  <si>
    <t>REC0532</t>
  </si>
  <si>
    <t>REC0533</t>
  </si>
  <si>
    <t>A-225</t>
  </si>
  <si>
    <t>A-226</t>
  </si>
  <si>
    <t>A-1137</t>
  </si>
  <si>
    <t>A-1146</t>
  </si>
  <si>
    <t>A-1155</t>
  </si>
  <si>
    <t>A-1170</t>
  </si>
  <si>
    <t>REC0551</t>
  </si>
  <si>
    <t>A-1172</t>
  </si>
  <si>
    <t>A-1196</t>
  </si>
  <si>
    <t>A-237</t>
  </si>
  <si>
    <t>REC0574</t>
  </si>
  <si>
    <t>A-1212</t>
  </si>
  <si>
    <t>A-1213</t>
  </si>
  <si>
    <t>A-239</t>
  </si>
  <si>
    <t>A-1247</t>
  </si>
  <si>
    <t>REC0593</t>
  </si>
  <si>
    <t>REC0594</t>
  </si>
  <si>
    <t>A-1252</t>
  </si>
  <si>
    <t>A-242</t>
  </si>
  <si>
    <t>A-243</t>
  </si>
  <si>
    <t>REC0652</t>
  </si>
  <si>
    <t>A-254</t>
  </si>
  <si>
    <t>A-1265</t>
  </si>
  <si>
    <t>A-244</t>
  </si>
  <si>
    <t>A-1282</t>
  </si>
  <si>
    <t>A-252</t>
  </si>
  <si>
    <t>A-1304</t>
  </si>
  <si>
    <t>A-1313</t>
  </si>
  <si>
    <t>A-1317</t>
  </si>
  <si>
    <t>REC0696</t>
  </si>
  <si>
    <t>A-1322</t>
  </si>
  <si>
    <t>A-256</t>
  </si>
  <si>
    <t>A-257</t>
  </si>
  <si>
    <t>A-1328</t>
  </si>
  <si>
    <t>REC0699</t>
  </si>
  <si>
    <t>A-1333</t>
  </si>
  <si>
    <t>A-1337</t>
  </si>
  <si>
    <t>A-1367</t>
  </si>
  <si>
    <t>REC0714</t>
  </si>
  <si>
    <t>A-1394</t>
  </si>
  <si>
    <t>A-1398</t>
  </si>
  <si>
    <t>A-1406</t>
  </si>
  <si>
    <t>A-265</t>
  </si>
  <si>
    <t>A-266</t>
  </si>
  <si>
    <t>REC0727</t>
  </si>
  <si>
    <t>A-1408</t>
  </si>
  <si>
    <t>A-267</t>
  </si>
  <si>
    <t>A-1413</t>
  </si>
  <si>
    <t>A-1417</t>
  </si>
  <si>
    <t>REC0733</t>
  </si>
  <si>
    <t>A-1422</t>
  </si>
  <si>
    <t>REC0763</t>
  </si>
  <si>
    <t>A-1469</t>
  </si>
  <si>
    <t>A-282</t>
  </si>
  <si>
    <t>A-283</t>
  </si>
  <si>
    <t>A-284</t>
  </si>
  <si>
    <t>REC0788</t>
  </si>
  <si>
    <t>A-1489</t>
  </si>
  <si>
    <t>REC0797</t>
  </si>
  <si>
    <t>A-1524</t>
  </si>
  <si>
    <t>A-1562</t>
  </si>
  <si>
    <t>A-1571</t>
  </si>
  <si>
    <t>A-295</t>
  </si>
  <si>
    <t>A-296</t>
  </si>
  <si>
    <t>SUPERMERCADO COVADONGA SOCIEDAD ANONIMA</t>
  </si>
  <si>
    <t>A - 970</t>
  </si>
  <si>
    <t>A - 972</t>
  </si>
  <si>
    <t>A - 987</t>
  </si>
  <si>
    <t>REC 0463</t>
  </si>
  <si>
    <t>A - 1024</t>
  </si>
  <si>
    <t>A - 1035</t>
  </si>
  <si>
    <t>A - 1036</t>
  </si>
  <si>
    <t>REC 0506</t>
  </si>
  <si>
    <t>A-1066</t>
  </si>
  <si>
    <t>A-1118</t>
  </si>
  <si>
    <t>A-1142</t>
  </si>
  <si>
    <t>A-1143</t>
  </si>
  <si>
    <t>A-231</t>
  </si>
  <si>
    <t>A-1214</t>
  </si>
  <si>
    <t>A-1216</t>
  </si>
  <si>
    <t>A-1215</t>
  </si>
  <si>
    <t>REC0587</t>
  </si>
  <si>
    <t>REC0674</t>
  </si>
  <si>
    <t>A-1306</t>
  </si>
  <si>
    <t>A-1321</t>
  </si>
  <si>
    <t>A-258</t>
  </si>
  <si>
    <t>A-1353</t>
  </si>
  <si>
    <t>A-1364</t>
  </si>
  <si>
    <t>A-1386</t>
  </si>
  <si>
    <t>A-1391</t>
  </si>
  <si>
    <t>A-1402</t>
  </si>
  <si>
    <t>A-1404</t>
  </si>
  <si>
    <t>A-1427</t>
  </si>
  <si>
    <t>REC0745</t>
  </si>
  <si>
    <t>A-1432</t>
  </si>
  <si>
    <t>A-1470</t>
  </si>
  <si>
    <t>A-1484</t>
  </si>
  <si>
    <t>A-1497</t>
  </si>
  <si>
    <t>REC0799</t>
  </si>
  <si>
    <t>A-1542</t>
  </si>
  <si>
    <t>A-1564</t>
  </si>
  <si>
    <t>A-1586</t>
  </si>
  <si>
    <t>A-292</t>
  </si>
  <si>
    <t>NATOLI SOCIEDAD ANONIMA</t>
  </si>
  <si>
    <t>A – 799</t>
  </si>
  <si>
    <t>A – 811</t>
  </si>
  <si>
    <t>A – 812</t>
  </si>
  <si>
    <t>REC 0389</t>
  </si>
  <si>
    <t>A – 827</t>
  </si>
  <si>
    <t>A – 852</t>
  </si>
  <si>
    <t>A – 862</t>
  </si>
  <si>
    <t>REC 0404</t>
  </si>
  <si>
    <t>REC 0412</t>
  </si>
  <si>
    <t>A - 876</t>
  </si>
  <si>
    <t>A - 877</t>
  </si>
  <si>
    <t>REC 0421</t>
  </si>
  <si>
    <t>A - 908</t>
  </si>
  <si>
    <t>A - 141</t>
  </si>
  <si>
    <t>REC 0434</t>
  </si>
  <si>
    <t>A - 932</t>
  </si>
  <si>
    <t>A - 942</t>
  </si>
  <si>
    <t>A - 955</t>
  </si>
  <si>
    <t>REC0449</t>
  </si>
  <si>
    <t>A - 969</t>
  </si>
  <si>
    <t>A - 976</t>
  </si>
  <si>
    <t>A - 977</t>
  </si>
  <si>
    <t>A - 204</t>
  </si>
  <si>
    <t>A - 983</t>
  </si>
  <si>
    <t>REC 0459</t>
  </si>
  <si>
    <t>A - 994</t>
  </si>
  <si>
    <t>A - 205</t>
  </si>
  <si>
    <t>A - 999</t>
  </si>
  <si>
    <t>A - 1000</t>
  </si>
  <si>
    <t>A - 1004</t>
  </si>
  <si>
    <t>A - 210</t>
  </si>
  <si>
    <t>A - 1021</t>
  </si>
  <si>
    <t>REC 0492</t>
  </si>
  <si>
    <t>A - 1056</t>
  </si>
  <si>
    <t>A-1067</t>
  </si>
  <si>
    <t>A-1068</t>
  </si>
  <si>
    <t>A-1100</t>
  </si>
  <si>
    <t>REC 0526</t>
  </si>
  <si>
    <t>REC 0543</t>
  </si>
  <si>
    <t>A-1153</t>
  </si>
  <si>
    <t>A-1163</t>
  </si>
  <si>
    <t>REC0582</t>
  </si>
  <si>
    <t>A-1206</t>
  </si>
  <si>
    <t>A-1217</t>
  </si>
  <si>
    <t>A-1218</t>
  </si>
  <si>
    <t>A-1219</t>
  </si>
  <si>
    <t>A-1241</t>
  </si>
  <si>
    <t>A-1277</t>
  </si>
  <si>
    <t>REC0668</t>
  </si>
  <si>
    <t>A-1301</t>
  </si>
  <si>
    <t>A-1312</t>
  </si>
  <si>
    <t>A-1316</t>
  </si>
  <si>
    <t>REC0700</t>
  </si>
  <si>
    <t>A-1340</t>
  </si>
  <si>
    <t>A-1355</t>
  </si>
  <si>
    <t>A-1397</t>
  </si>
  <si>
    <t>A-1403</t>
  </si>
  <si>
    <t>A-1407</t>
  </si>
  <si>
    <t>REC0728</t>
  </si>
  <si>
    <t>A-270</t>
  </si>
  <si>
    <t>REC0747</t>
  </si>
  <si>
    <t>A-1452</t>
  </si>
  <si>
    <t>A-1471</t>
  </si>
  <si>
    <t>REC0787</t>
  </si>
  <si>
    <t>A-1488</t>
  </si>
  <si>
    <t>A-1500</t>
  </si>
  <si>
    <t>A-1541</t>
  </si>
  <si>
    <t>A-1580</t>
  </si>
  <si>
    <t>TILMURSOL SOCIEDAD ANONIMA</t>
  </si>
  <si>
    <t>A - 957</t>
  </si>
  <si>
    <t>A - 959</t>
  </si>
  <si>
    <t>A - 979</t>
  </si>
  <si>
    <t>REC 0467</t>
  </si>
  <si>
    <t>A - 1041</t>
  </si>
  <si>
    <t>A - 1042</t>
  </si>
  <si>
    <t>A - 1044</t>
  </si>
  <si>
    <t>A - 1045</t>
  </si>
  <si>
    <t>REC 0500</t>
  </si>
  <si>
    <t>A-1088</t>
  </si>
  <si>
    <t>A-1091</t>
  </si>
  <si>
    <t>A-1097</t>
  </si>
  <si>
    <t>A-1102</t>
  </si>
  <si>
    <t>A-1113</t>
  </si>
  <si>
    <t>REC0583</t>
  </si>
  <si>
    <t>A-1204</t>
  </si>
  <si>
    <t>A-1226</t>
  </si>
  <si>
    <t>A-1227</t>
  </si>
  <si>
    <t>A-1303</t>
  </si>
  <si>
    <t>REC0708</t>
  </si>
  <si>
    <t>A-1396</t>
  </si>
  <si>
    <t>A-1410</t>
  </si>
  <si>
    <t>REC0739</t>
  </si>
  <si>
    <t>REC0743</t>
  </si>
  <si>
    <t>A-1472</t>
  </si>
  <si>
    <t>A-1480</t>
  </si>
  <si>
    <t>REC0786</t>
  </si>
  <si>
    <t>A-1495</t>
  </si>
  <si>
    <t>A-1526</t>
  </si>
  <si>
    <t>A-1528</t>
  </si>
  <si>
    <t>A-1548</t>
  </si>
  <si>
    <t>A-1556</t>
  </si>
  <si>
    <t>A-1563</t>
  </si>
  <si>
    <t>A-1587</t>
  </si>
  <si>
    <t>A-1589</t>
  </si>
  <si>
    <t>A-1591</t>
  </si>
  <si>
    <t>REC0831</t>
  </si>
  <si>
    <t>ALAMI S.R.L.</t>
  </si>
  <si>
    <t>A - 971</t>
  </si>
  <si>
    <t>A - 982</t>
  </si>
  <si>
    <t>A - 995</t>
  </si>
  <si>
    <t>REC0462</t>
  </si>
  <si>
    <t>A - 1049</t>
  </si>
  <si>
    <t>A - 1050</t>
  </si>
  <si>
    <t>A - 1077</t>
  </si>
  <si>
    <t>A - 1078</t>
  </si>
  <si>
    <t>REC0524</t>
  </si>
  <si>
    <t>A-1154</t>
  </si>
  <si>
    <t>A-1169</t>
  </si>
  <si>
    <t>REC0580</t>
  </si>
  <si>
    <t>A-1223</t>
  </si>
  <si>
    <t>A-1224</t>
  </si>
  <si>
    <t>A-1248</t>
  </si>
  <si>
    <t>A-1264</t>
  </si>
  <si>
    <t>REC0660</t>
  </si>
  <si>
    <t>REC0661</t>
  </si>
  <si>
    <t>A-247</t>
  </si>
  <si>
    <t>A-248</t>
  </si>
  <si>
    <t>A-249</t>
  </si>
  <si>
    <t>REC0678</t>
  </si>
  <si>
    <t>A-1305</t>
  </si>
  <si>
    <t>A-255</t>
  </si>
  <si>
    <t>REC0695</t>
  </si>
  <si>
    <t>A-1383</t>
  </si>
  <si>
    <t>REC0785</t>
  </si>
  <si>
    <t>A-281</t>
  </si>
  <si>
    <t>A-1464</t>
  </si>
  <si>
    <t>A-1468</t>
  </si>
  <si>
    <t>A-285</t>
  </si>
  <si>
    <t>A-1557</t>
  </si>
  <si>
    <t>A-1558</t>
  </si>
  <si>
    <t>REC0829</t>
  </si>
  <si>
    <t>BONESOL S A</t>
  </si>
  <si>
    <t>A 519</t>
  </si>
  <si>
    <t>A 520</t>
  </si>
  <si>
    <t>A 521</t>
  </si>
  <si>
    <t>A 538</t>
  </si>
  <si>
    <t>REC 293</t>
  </si>
  <si>
    <t>A 557</t>
  </si>
  <si>
    <t>A 560</t>
  </si>
  <si>
    <t>A 576</t>
  </si>
  <si>
    <t>A 592</t>
  </si>
  <si>
    <t>A 593</t>
  </si>
  <si>
    <t>A 598</t>
  </si>
  <si>
    <t>A 616</t>
  </si>
  <si>
    <t>A 617</t>
  </si>
  <si>
    <t>REC 307</t>
  </si>
  <si>
    <t>A 630</t>
  </si>
  <si>
    <t>A 629</t>
  </si>
  <si>
    <t>A 645</t>
  </si>
  <si>
    <t>A 646</t>
  </si>
  <si>
    <t>A 650</t>
  </si>
  <si>
    <t>REC 320</t>
  </si>
  <si>
    <t>A 663</t>
  </si>
  <si>
    <t>A 664</t>
  </si>
  <si>
    <t>A 667</t>
  </si>
  <si>
    <t>A 684</t>
  </si>
  <si>
    <t>A 683</t>
  </si>
  <si>
    <t>A 688</t>
  </si>
  <si>
    <t>A 115  NC</t>
  </si>
  <si>
    <t>A 704</t>
  </si>
  <si>
    <t>A 705</t>
  </si>
  <si>
    <t>A 706</t>
  </si>
  <si>
    <t>REC 0334</t>
  </si>
  <si>
    <t>A – 746</t>
  </si>
  <si>
    <t>A – 748</t>
  </si>
  <si>
    <t>A – 747</t>
  </si>
  <si>
    <t>A – 772</t>
  </si>
  <si>
    <t>A – 774</t>
  </si>
  <si>
    <t>A – 123 NC</t>
  </si>
  <si>
    <t>REC 0367</t>
  </si>
  <si>
    <t>REC 0368</t>
  </si>
  <si>
    <t>A – 796</t>
  </si>
  <si>
    <t>A – 805</t>
  </si>
  <si>
    <t>A – 830</t>
  </si>
  <si>
    <t>A 130 NC</t>
  </si>
  <si>
    <t>A 131 NC</t>
  </si>
  <si>
    <t>A – 831</t>
  </si>
  <si>
    <t>REC 0398</t>
  </si>
  <si>
    <t>A – 850</t>
  </si>
  <si>
    <t>A – 870</t>
  </si>
  <si>
    <t>A – 872</t>
  </si>
  <si>
    <t>A - 915</t>
  </si>
  <si>
    <t>A - 918</t>
  </si>
  <si>
    <t>REC 0432</t>
  </si>
  <si>
    <t>A - 943</t>
  </si>
  <si>
    <t>A - 958</t>
  </si>
  <si>
    <t>A - 961</t>
  </si>
  <si>
    <t>A- 1017</t>
  </si>
  <si>
    <t>REC 0473</t>
  </si>
  <si>
    <t>A - 1020</t>
  </si>
  <si>
    <t>A-1089</t>
  </si>
  <si>
    <t>REC 0509</t>
  </si>
  <si>
    <t>A-1099</t>
  </si>
  <si>
    <t>A-1178</t>
  </si>
  <si>
    <t>A-1181</t>
  </si>
  <si>
    <t>A-1373</t>
  </si>
  <si>
    <t>A-1374</t>
  </si>
  <si>
    <t>A-262</t>
  </si>
  <si>
    <t>A-1400</t>
  </si>
  <si>
    <t>REC0731</t>
  </si>
  <si>
    <t>A-1482</t>
  </si>
  <si>
    <t>A-1485</t>
  </si>
  <si>
    <t>LOGIFIL SOCIEDAD ANONIMA</t>
  </si>
  <si>
    <t>Nota 1651</t>
  </si>
  <si>
    <t>Nota 1663</t>
  </si>
  <si>
    <t>Transferencia</t>
  </si>
  <si>
    <t>A-1498</t>
  </si>
  <si>
    <t>A-1499</t>
  </si>
  <si>
    <t>A-1525</t>
  </si>
  <si>
    <t>IMPROVISA SA</t>
  </si>
  <si>
    <t>A-1185</t>
  </si>
  <si>
    <t>A-1186</t>
  </si>
  <si>
    <t>REC0754</t>
  </si>
  <si>
    <t>A-1521</t>
  </si>
  <si>
    <t>TORRES SILVA NANCY MARIANA</t>
  </si>
  <si>
    <t>NOTA 1197</t>
  </si>
  <si>
    <t>Notas 1225-1226-1227</t>
  </si>
  <si>
    <t>Nota 1405</t>
  </si>
  <si>
    <t>Nota 1406-1407</t>
  </si>
  <si>
    <t>Nota 1413</t>
  </si>
  <si>
    <t>Nota 1455</t>
  </si>
  <si>
    <t>Nota 1437</t>
  </si>
  <si>
    <t>Nota 1454</t>
  </si>
  <si>
    <t>Nota 1456</t>
  </si>
  <si>
    <t>Nota 1457</t>
  </si>
  <si>
    <t>Nota 1555</t>
  </si>
  <si>
    <t>Nota 1573</t>
  </si>
  <si>
    <t>Notas 1595-1596-1597</t>
  </si>
  <si>
    <t>Nota 1662</t>
  </si>
  <si>
    <t>Nota 1702</t>
  </si>
  <si>
    <t>Nota 1669</t>
  </si>
  <si>
    <t>Nota 1904</t>
  </si>
  <si>
    <t>Nota 1912</t>
  </si>
  <si>
    <t>JOYERIA BELVEDER SAS</t>
  </si>
  <si>
    <t>A-990</t>
  </si>
  <si>
    <t>A-1006</t>
  </si>
  <si>
    <t>A-1061</t>
  </si>
  <si>
    <t>REC0511</t>
  </si>
  <si>
    <t>A-1098</t>
  </si>
  <si>
    <t>REC0659</t>
  </si>
  <si>
    <t>A-1286</t>
  </si>
  <si>
    <t>A-1385</t>
  </si>
  <si>
    <t>A-1399</t>
  </si>
  <si>
    <t>REC0768</t>
  </si>
  <si>
    <t>A-1463</t>
  </si>
  <si>
    <t>A-1473</t>
  </si>
  <si>
    <t>REC0828</t>
  </si>
  <si>
    <t>A-1590</t>
  </si>
  <si>
    <t>TRES S R L</t>
  </si>
  <si>
    <t>A - 786</t>
  </si>
  <si>
    <t>A – 924</t>
  </si>
  <si>
    <t>A - 939</t>
  </si>
  <si>
    <t>A - 1008</t>
  </si>
  <si>
    <t>A-1289</t>
  </si>
  <si>
    <t>DES ALPES LTDA</t>
  </si>
  <si>
    <t>A - 787</t>
  </si>
  <si>
    <t>A - 788</t>
  </si>
  <si>
    <t>REC 425</t>
  </si>
  <si>
    <t>A – 925</t>
  </si>
  <si>
    <t>A - 984</t>
  </si>
  <si>
    <t>A - 1009</t>
  </si>
  <si>
    <t>A - 1010</t>
  </si>
  <si>
    <t>REC0662</t>
  </si>
  <si>
    <t>A-1285</t>
  </si>
  <si>
    <t>A-1487</t>
  </si>
  <si>
    <t>A-1532</t>
  </si>
  <si>
    <t>NESMARMA S.R.L.</t>
  </si>
  <si>
    <t>A - 665</t>
  </si>
  <si>
    <t>A - 666</t>
  </si>
  <si>
    <t>A - 112</t>
  </si>
  <si>
    <t>A - 674</t>
  </si>
  <si>
    <t>REC 0340</t>
  </si>
  <si>
    <t>A - 726</t>
  </si>
  <si>
    <t>A - 727</t>
  </si>
  <si>
    <t>A - 738</t>
  </si>
  <si>
    <t>REC 0361</t>
  </si>
  <si>
    <t>A - 782</t>
  </si>
  <si>
    <t>REC 0371</t>
  </si>
  <si>
    <t>A – 806</t>
  </si>
  <si>
    <t>A – 807</t>
  </si>
  <si>
    <t>REC 0390</t>
  </si>
  <si>
    <t>REC 0395</t>
  </si>
  <si>
    <t>REC 0396</t>
  </si>
  <si>
    <t>A - 886</t>
  </si>
  <si>
    <t>A - 887</t>
  </si>
  <si>
    <t>REC 0443</t>
  </si>
  <si>
    <t>REC 0444</t>
  </si>
  <si>
    <t>A - 954</t>
  </si>
  <si>
    <t>A - 953</t>
  </si>
  <si>
    <t>A - 960</t>
  </si>
  <si>
    <t>A967</t>
  </si>
  <si>
    <t>REC 0478</t>
  </si>
  <si>
    <t>REC 0479</t>
  </si>
  <si>
    <t>A - 985</t>
  </si>
  <si>
    <t>A - 986</t>
  </si>
  <si>
    <t>A - 213</t>
  </si>
  <si>
    <t>REC0510</t>
  </si>
  <si>
    <t>A-1106</t>
  </si>
  <si>
    <t>A-1107</t>
  </si>
  <si>
    <t>REC0578</t>
  </si>
  <si>
    <t>A-1343</t>
  </si>
  <si>
    <t>A-1377</t>
  </si>
  <si>
    <t>REC0756</t>
  </si>
  <si>
    <t>A-1475</t>
  </si>
  <si>
    <t>REC0819</t>
  </si>
  <si>
    <t>A-1579</t>
  </si>
  <si>
    <t>MERCADO HELVETICO S.R.L.</t>
  </si>
  <si>
    <t>A - 973</t>
  </si>
  <si>
    <t>A - 993</t>
  </si>
  <si>
    <t>A - 207</t>
  </si>
  <si>
    <t>REC0465</t>
  </si>
  <si>
    <t>REC0494</t>
  </si>
  <si>
    <t>A-1222</t>
  </si>
  <si>
    <t>A-1467</t>
  </si>
  <si>
    <t>REC0782</t>
  </si>
  <si>
    <t>ACHELLI S.R.L.</t>
  </si>
  <si>
    <t>A - 974</t>
  </si>
  <si>
    <t>A - 992</t>
  </si>
  <si>
    <t>A - 206</t>
  </si>
  <si>
    <t>REC0464</t>
  </si>
  <si>
    <t>A - 1034</t>
  </si>
  <si>
    <t>REC0493</t>
  </si>
  <si>
    <t>REC0519</t>
  </si>
  <si>
    <t>A-1064</t>
  </si>
  <si>
    <t>REC0525</t>
  </si>
  <si>
    <t>A-1135</t>
  </si>
  <si>
    <t>REC0581</t>
  </si>
  <si>
    <t>A-1220</t>
  </si>
  <si>
    <t>A-1221</t>
  </si>
  <si>
    <t>REC0671</t>
  </si>
  <si>
    <t>A-1393</t>
  </si>
  <si>
    <t>REC0746</t>
  </si>
  <si>
    <t>A-1449</t>
  </si>
  <si>
    <t>A-276</t>
  </si>
  <si>
    <t>A-1466</t>
  </si>
  <si>
    <t>REC0800</t>
  </si>
  <si>
    <t>HENDA LIMITADA</t>
  </si>
  <si>
    <t>A - 1025</t>
  </si>
  <si>
    <t>A -1027</t>
  </si>
  <si>
    <t>REC 0498</t>
  </si>
  <si>
    <t>REC 0530</t>
  </si>
  <si>
    <t>REC0789</t>
  </si>
  <si>
    <t>REC0804</t>
  </si>
  <si>
    <t>A-1545</t>
  </si>
  <si>
    <t>SUPERMERCADO EL PALMAR SRL</t>
  </si>
  <si>
    <t>A-1409</t>
  </si>
  <si>
    <t>A-1300</t>
  </si>
  <si>
    <t>REC0744</t>
  </si>
  <si>
    <t>A-1515</t>
  </si>
  <si>
    <t>REC0834</t>
  </si>
  <si>
    <t>DON DETODO CASTILLOS S.R.L.</t>
  </si>
  <si>
    <t>A-1405</t>
  </si>
  <si>
    <t>REC0771</t>
  </si>
  <si>
    <t>FROS RODRIGUEZ WILSON NEY</t>
  </si>
  <si>
    <t>A-1504</t>
  </si>
  <si>
    <t>REC0835</t>
  </si>
  <si>
    <t>CASTELLON ALDACOR MARIA VICTORIA</t>
  </si>
  <si>
    <t>A-1293</t>
  </si>
  <si>
    <t>A-1307</t>
  </si>
  <si>
    <t>REC0802</t>
  </si>
  <si>
    <t>A-1543</t>
  </si>
  <si>
    <t>MALUS S.R.L.</t>
  </si>
  <si>
    <t>A-1540</t>
  </si>
  <si>
    <t>ENEIEME LIMITADA</t>
  </si>
  <si>
    <t>Nota 1574</t>
  </si>
  <si>
    <t>Nota 1586</t>
  </si>
  <si>
    <t>ALELIT S A</t>
  </si>
  <si>
    <t>A-1456</t>
  </si>
  <si>
    <t>A-1460</t>
  </si>
  <si>
    <t>ECOTEC S A</t>
  </si>
  <si>
    <t>A-1517</t>
  </si>
  <si>
    <t>A-1519</t>
  </si>
  <si>
    <t>A-1531</t>
  </si>
  <si>
    <t>A-1533</t>
  </si>
  <si>
    <t>A-286</t>
  </si>
  <si>
    <t>REC0810</t>
  </si>
  <si>
    <t>FARMACIA LISSET</t>
  </si>
  <si>
    <t>Nota 1594</t>
  </si>
  <si>
    <t>Nota 1709</t>
  </si>
  <si>
    <t>Nota 1813</t>
  </si>
  <si>
    <t>VASILIKI SOCIEDAD ANONIMA</t>
  </si>
  <si>
    <t>A - 880</t>
  </si>
  <si>
    <t>A – 901</t>
  </si>
  <si>
    <t>A – 140</t>
  </si>
  <si>
    <t>REC 0433</t>
  </si>
  <si>
    <t>A - 944</t>
  </si>
  <si>
    <t>A - 963</t>
  </si>
  <si>
    <t>REC 0489</t>
  </si>
  <si>
    <t>A - 1040</t>
  </si>
  <si>
    <t>A - 214</t>
  </si>
  <si>
    <t>A-1114</t>
  </si>
  <si>
    <t>A-223</t>
  </si>
  <si>
    <t>REC0667</t>
  </si>
  <si>
    <t>A-1297</t>
  </si>
  <si>
    <t>REC0692</t>
  </si>
  <si>
    <t>A-1332</t>
  </si>
  <si>
    <t>A-1392</t>
  </si>
  <si>
    <t>A-297</t>
  </si>
  <si>
    <t>REC0839</t>
  </si>
  <si>
    <t>DELLA VENTURA HERMANOS</t>
  </si>
  <si>
    <t>A-1503</t>
  </si>
  <si>
    <t>A-1535</t>
  </si>
  <si>
    <t>A-1581</t>
  </si>
  <si>
    <t>REC0841</t>
  </si>
  <si>
    <t>REC0836</t>
  </si>
  <si>
    <t>REC0838</t>
  </si>
  <si>
    <t>REC0837</t>
  </si>
  <si>
    <t>REC0842</t>
  </si>
  <si>
    <t>ERIZE S.A.</t>
  </si>
  <si>
    <t>A-1592</t>
  </si>
  <si>
    <t>REC0843</t>
  </si>
  <si>
    <t>REC0844</t>
  </si>
  <si>
    <t>REC0845</t>
  </si>
  <si>
    <t>DOS SANTOS BULMINI MARIA ELENA</t>
  </si>
  <si>
    <t>A-1203</t>
  </si>
  <si>
    <t>A-1348</t>
  </si>
  <si>
    <t>A-1538</t>
  </si>
  <si>
    <t>A-1550</t>
  </si>
  <si>
    <t>A-1572</t>
  </si>
  <si>
    <t>A-300</t>
  </si>
  <si>
    <t>A-299</t>
  </si>
  <si>
    <t>A-298</t>
  </si>
  <si>
    <t>REC0894</t>
  </si>
  <si>
    <t>A-1594</t>
  </si>
  <si>
    <t>REC0846</t>
  </si>
  <si>
    <t>REC0848</t>
  </si>
  <si>
    <t>REC0854</t>
  </si>
  <si>
    <t>REC0640</t>
  </si>
  <si>
    <t>A-1593</t>
  </si>
  <si>
    <t>REC0855</t>
  </si>
  <si>
    <t>REC0851</t>
  </si>
  <si>
    <t>REC0852</t>
  </si>
  <si>
    <t>REC0850</t>
  </si>
  <si>
    <t>Nota 1917</t>
  </si>
  <si>
    <t>A-1598</t>
  </si>
  <si>
    <t>A-1595</t>
  </si>
  <si>
    <t>A-1596</t>
  </si>
  <si>
    <t>REC0847</t>
  </si>
  <si>
    <t>SIN NOTA</t>
  </si>
  <si>
    <t>A-1597</t>
  </si>
  <si>
    <t>REC0856</t>
  </si>
  <si>
    <t>REC0853</t>
  </si>
  <si>
    <t>REC0857</t>
  </si>
  <si>
    <t>A-1602</t>
  </si>
  <si>
    <t>A-1599</t>
  </si>
  <si>
    <t>A-1601</t>
  </si>
  <si>
    <t>REC0858</t>
  </si>
  <si>
    <t>A-1603</t>
  </si>
  <si>
    <t>REC0861</t>
  </si>
  <si>
    <t>Nota 1920</t>
  </si>
  <si>
    <t>REC0859</t>
  </si>
  <si>
    <t>A-1600</t>
  </si>
  <si>
    <t>SUPER ENCUENTA SRL</t>
  </si>
  <si>
    <t>Nota 1563</t>
  </si>
  <si>
    <t>Nota 1579</t>
  </si>
  <si>
    <t>NOELIA DE ARMAS</t>
  </si>
  <si>
    <t>Nota 1824</t>
  </si>
  <si>
    <t>Nota 0793</t>
  </si>
  <si>
    <t>Nota 0880</t>
  </si>
  <si>
    <t>Nota 0934</t>
  </si>
  <si>
    <t>Nota 0947</t>
  </si>
  <si>
    <t>Nota 1044</t>
  </si>
  <si>
    <t>Nota 1146</t>
  </si>
  <si>
    <t>FARMACIA LUDOMAR</t>
  </si>
  <si>
    <t>Nota 1472</t>
  </si>
  <si>
    <t>Nota 1482</t>
  </si>
  <si>
    <t>HAYDEE SUAREZ</t>
  </si>
  <si>
    <t>Nota 0924</t>
  </si>
  <si>
    <t>Nota 1012</t>
  </si>
  <si>
    <t>Nota 1126</t>
  </si>
  <si>
    <t>Nota 1435</t>
  </si>
  <si>
    <t>Nota 1706</t>
  </si>
  <si>
    <t>Nota 1822</t>
  </si>
  <si>
    <t>A-301</t>
  </si>
  <si>
    <t>REC0865</t>
  </si>
  <si>
    <t>PORTO SOSA SRL</t>
  </si>
  <si>
    <t>Nota 1924</t>
  </si>
  <si>
    <t>A-1609</t>
  </si>
  <si>
    <t>REC0864</t>
  </si>
  <si>
    <t>A-1606</t>
  </si>
  <si>
    <t>A-1608</t>
  </si>
  <si>
    <t>A-1611</t>
  </si>
  <si>
    <t>REC0863</t>
  </si>
  <si>
    <t>A-1607</t>
  </si>
  <si>
    <t>A-1610</t>
  </si>
  <si>
    <t>REC0862</t>
  </si>
  <si>
    <t>ALENCUR SOCIEDAD ANONIMA</t>
  </si>
  <si>
    <t>A-1604</t>
  </si>
  <si>
    <t>SOLVENCIA S A</t>
  </si>
  <si>
    <t>A-1605</t>
  </si>
  <si>
    <t>Nota 1923</t>
  </si>
  <si>
    <t>A-1616</t>
  </si>
  <si>
    <t>A-1612</t>
  </si>
  <si>
    <t>REC0869</t>
  </si>
  <si>
    <t>A-1613</t>
  </si>
  <si>
    <t>A-302</t>
  </si>
  <si>
    <t>REC0866</t>
  </si>
  <si>
    <t>A-1614</t>
  </si>
  <si>
    <t>REC0870</t>
  </si>
  <si>
    <t>Nota 1925</t>
  </si>
  <si>
    <t>REC0871</t>
  </si>
  <si>
    <t>A-1615</t>
  </si>
  <si>
    <t>REC0867</t>
  </si>
  <si>
    <t>REC0868</t>
  </si>
  <si>
    <t>A-1619</t>
  </si>
  <si>
    <t>A-304</t>
  </si>
  <si>
    <t>A-1620</t>
  </si>
  <si>
    <t>A-1617</t>
  </si>
  <si>
    <t>A-1621</t>
  </si>
  <si>
    <t>A-1622</t>
  </si>
  <si>
    <t>Nota 1926</t>
  </si>
  <si>
    <t>A-303</t>
  </si>
  <si>
    <t>REC0875</t>
  </si>
  <si>
    <t>A-1625</t>
  </si>
  <si>
    <t>REC0876</t>
  </si>
  <si>
    <t>A-1624</t>
  </si>
  <si>
    <t>A-305</t>
  </si>
  <si>
    <t>REC0874</t>
  </si>
  <si>
    <t>REC0873</t>
  </si>
  <si>
    <t>REC0877</t>
  </si>
  <si>
    <t>A-1618</t>
  </si>
  <si>
    <t>A-1623</t>
  </si>
  <si>
    <t>REC0872</t>
  </si>
  <si>
    <t>PAULA MAMA VALE</t>
  </si>
  <si>
    <t>Nota 1929</t>
  </si>
  <si>
    <t>A-1628</t>
  </si>
  <si>
    <t>REC0878</t>
  </si>
  <si>
    <t>REC0880</t>
  </si>
  <si>
    <t>A-1627</t>
  </si>
  <si>
    <t>REC0879</t>
  </si>
  <si>
    <t>Nota 1939</t>
  </si>
  <si>
    <t>A-1629</t>
  </si>
  <si>
    <t>REC0881</t>
  </si>
  <si>
    <t>A-1630</t>
  </si>
  <si>
    <t>REC0882</t>
  </si>
  <si>
    <t>REC0886</t>
  </si>
  <si>
    <t>REC0885</t>
  </si>
  <si>
    <t>A-1631</t>
  </si>
  <si>
    <t>A-1634</t>
  </si>
  <si>
    <t>REC0888</t>
  </si>
  <si>
    <t>REC0884</t>
  </si>
  <si>
    <t>A-1633</t>
  </si>
  <si>
    <t>REC0887</t>
  </si>
  <si>
    <t>A-1632</t>
  </si>
  <si>
    <t>REC0883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</si>
</sst>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6E4B3A"/>
      <name val="Georgia"/>
      <family val="1"/>
    </font>
    <font>
      <sz val="11"/>
      <color theme="1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D8C4B6"/>
        <bgColor rgb="FFF4ECE5"/>
      </patternFill>
    </fill>
    <fill>
      <patternFill patternType="solid">
        <fgColor rgb="FFF8F1EC"/>
        <bgColor rgb="FFF4ECE5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3" borderId="4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4" fontId="2" fillId="3" borderId="4" xfId="0" applyNumberFormat="1" applyFont="1" applyFill="1" applyBorder="1" applyAlignment="1">
      <alignment horizontal="center"/>
    </xf>
    <xf numFmtId="2" fontId="2" fillId="3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uario\OneDrive\Desktop\CRM%20FERABEN%20SRL\PLANILLA%20MOVIMIENTOS%20OK.xlsm" TargetMode="External"/><Relationship Id="rId1" Type="http://schemas.openxmlformats.org/officeDocument/2006/relationships/externalLinkPath" Target="PLANILLA%20MOVIMIENTOS%20OK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ovimientos"/>
      <sheetName val="Base de Datos Clientes"/>
      <sheetName val="Vendedores"/>
      <sheetName val="Estado de Cuenta"/>
      <sheetName val="Comisiones"/>
      <sheetName val="Liquidación de Comisión"/>
    </sheetNames>
    <sheetDataSet>
      <sheetData sheetId="0"/>
      <sheetData sheetId="1">
        <row r="1">
          <cell r="B1" t="str">
            <v>Razón Social</v>
          </cell>
          <cell r="H1" t="str">
            <v>Vendedor Asignado</v>
          </cell>
        </row>
        <row r="2">
          <cell r="B2" t="str">
            <v>SITYA BRAZEIRO NELSON LUIS</v>
          </cell>
          <cell r="H2" t="str">
            <v>Fernando</v>
          </cell>
        </row>
        <row r="3">
          <cell r="B3" t="str">
            <v>ALAMI S.R.L.</v>
          </cell>
          <cell r="H3" t="str">
            <v>Fernando</v>
          </cell>
        </row>
        <row r="4">
          <cell r="B4" t="str">
            <v>CUADRA MARIONI MARIA VICTORIA</v>
          </cell>
          <cell r="H4" t="str">
            <v>Fernando</v>
          </cell>
        </row>
        <row r="5">
          <cell r="B5" t="str">
            <v>CHARLE VEIGA KATERINE</v>
          </cell>
          <cell r="H5" t="str">
            <v>Fernando</v>
          </cell>
        </row>
        <row r="6">
          <cell r="B6" t="str">
            <v>PALAM S.R.L</v>
          </cell>
          <cell r="H6" t="str">
            <v>Fernando</v>
          </cell>
        </row>
        <row r="7">
          <cell r="B7" t="str">
            <v>MERCADO HELVETICO S.R.L.</v>
          </cell>
          <cell r="H7" t="str">
            <v>Fernando</v>
          </cell>
        </row>
        <row r="8">
          <cell r="B8" t="str">
            <v>BUGANI SUAREZ ELIAN CARINA</v>
          </cell>
          <cell r="H8" t="str">
            <v>Fernando</v>
          </cell>
        </row>
        <row r="9">
          <cell r="B9" t="str">
            <v>DELLA VENTURA HERMANOS</v>
          </cell>
          <cell r="H9" t="str">
            <v>Fernando</v>
          </cell>
        </row>
        <row r="10">
          <cell r="B10" t="str">
            <v>HERNANDEZ GOMEZ CLAUDIA ANDREA</v>
          </cell>
          <cell r="H10" t="str">
            <v>Mariela</v>
          </cell>
        </row>
        <row r="11">
          <cell r="B11" t="str">
            <v>DE LOS SANTOS ROSANO AMELIA DINORA</v>
          </cell>
          <cell r="H11" t="str">
            <v>Fernando</v>
          </cell>
        </row>
        <row r="12">
          <cell r="B12" t="str">
            <v>DE LA SIERRA MARTINEZ EDITH ESTHER</v>
          </cell>
          <cell r="H12" t="str">
            <v>Fernando</v>
          </cell>
        </row>
        <row r="13">
          <cell r="B13" t="str">
            <v>CACE S.R.L.</v>
          </cell>
          <cell r="H13" t="str">
            <v>Mariela</v>
          </cell>
        </row>
        <row r="14">
          <cell r="B14" t="str">
            <v>FARMACIA LA SIERRA S R L</v>
          </cell>
          <cell r="H14" t="str">
            <v>Mariela</v>
          </cell>
        </row>
        <row r="15">
          <cell r="B15" t="str">
            <v>SALBO S.R.L.</v>
          </cell>
          <cell r="H15" t="str">
            <v>Mariela</v>
          </cell>
        </row>
        <row r="16">
          <cell r="B16" t="str">
            <v>HENDA LIMITADA</v>
          </cell>
          <cell r="H16" t="str">
            <v>Fernando</v>
          </cell>
        </row>
        <row r="17">
          <cell r="B17" t="str">
            <v>DOS SANTOS BULMINI MARIA ELENA</v>
          </cell>
          <cell r="H17" t="str">
            <v>Fernando</v>
          </cell>
        </row>
        <row r="18">
          <cell r="B18" t="str">
            <v>PORTO SOSA SRL</v>
          </cell>
          <cell r="H18" t="str">
            <v>Fernando</v>
          </cell>
        </row>
        <row r="19">
          <cell r="B19" t="str">
            <v>DON DETODO CASTILLOS S.R.L.</v>
          </cell>
          <cell r="H19" t="str">
            <v>Fernando</v>
          </cell>
        </row>
        <row r="20">
          <cell r="B20" t="str">
            <v>SUPERMERCADO EL PALMAR SRL</v>
          </cell>
          <cell r="H20" t="str">
            <v>Fernando</v>
          </cell>
        </row>
        <row r="21">
          <cell r="B21" t="str">
            <v>PEREZ VEIGA MARIA LORENA</v>
          </cell>
          <cell r="H21" t="str">
            <v>Fernando</v>
          </cell>
        </row>
        <row r="22">
          <cell r="B22" t="str">
            <v>MARTINEZ CALVO WILSON</v>
          </cell>
          <cell r="H22" t="str">
            <v>Fernando</v>
          </cell>
        </row>
        <row r="23">
          <cell r="B23" t="str">
            <v>FROS RODRIGUEZ WILSON NEY</v>
          </cell>
          <cell r="H23" t="str">
            <v>Fernando</v>
          </cell>
        </row>
        <row r="24">
          <cell r="B24" t="str">
            <v>CASTELLON ALDACOR MARIA VICTORIA</v>
          </cell>
          <cell r="H24" t="str">
            <v>Fernando</v>
          </cell>
        </row>
        <row r="25">
          <cell r="B25" t="str">
            <v>DAROS S R L</v>
          </cell>
          <cell r="H25" t="str">
            <v>Mariela</v>
          </cell>
        </row>
        <row r="26">
          <cell r="B26" t="str">
            <v>MALUS S.R.L.</v>
          </cell>
          <cell r="H26" t="str">
            <v>Fernando</v>
          </cell>
        </row>
        <row r="27">
          <cell r="B27" t="str">
            <v>MARESCA SOCIEDAD DE RESPONSABILIDAD LIMITADA</v>
          </cell>
          <cell r="H27" t="str">
            <v>Mariela</v>
          </cell>
        </row>
        <row r="28">
          <cell r="B28" t="str">
            <v>FARMACIA LUXOR S R L</v>
          </cell>
          <cell r="H28" t="str">
            <v>Mariela</v>
          </cell>
        </row>
        <row r="29">
          <cell r="B29" t="str">
            <v>FARMACIA DEL NORTE LIMITADA</v>
          </cell>
          <cell r="H29" t="str">
            <v>Mariela</v>
          </cell>
        </row>
        <row r="30">
          <cell r="B30" t="str">
            <v>FARMACIA SILLEDA S.R.L.</v>
          </cell>
          <cell r="H30" t="str">
            <v>Mariela</v>
          </cell>
        </row>
        <row r="31">
          <cell r="B31" t="str">
            <v>ZADE S.A.</v>
          </cell>
          <cell r="H31" t="str">
            <v>Mariela</v>
          </cell>
        </row>
        <row r="32">
          <cell r="B32" t="str">
            <v>MUDE S.R.L.</v>
          </cell>
          <cell r="H32" t="str">
            <v>Mariela</v>
          </cell>
        </row>
        <row r="33">
          <cell r="B33" t="str">
            <v>E.F.E.  S.R.L.</v>
          </cell>
          <cell r="H33" t="str">
            <v>Mariela</v>
          </cell>
        </row>
        <row r="34">
          <cell r="B34" t="str">
            <v>ELAN SOC.DE RESP.LTDA.</v>
          </cell>
          <cell r="H34" t="str">
            <v>Mariela</v>
          </cell>
        </row>
        <row r="35">
          <cell r="B35" t="str">
            <v>NESMARMA S.R.L.</v>
          </cell>
          <cell r="H35" t="str">
            <v>Fernando</v>
          </cell>
        </row>
        <row r="36">
          <cell r="B36" t="str">
            <v>EL TOTORAL LIMITADA</v>
          </cell>
          <cell r="H36" t="str">
            <v>Mariela</v>
          </cell>
        </row>
        <row r="37">
          <cell r="B37" t="str">
            <v>FARMACIA TAPES LTDA.</v>
          </cell>
          <cell r="H37" t="str">
            <v>Mariela</v>
          </cell>
        </row>
        <row r="38">
          <cell r="B38" t="str">
            <v>HEGA S R L</v>
          </cell>
          <cell r="H38" t="str">
            <v>Mariela</v>
          </cell>
        </row>
        <row r="39">
          <cell r="B39" t="str">
            <v>R Y M S R L</v>
          </cell>
          <cell r="H39" t="str">
            <v>Mariela</v>
          </cell>
        </row>
        <row r="40">
          <cell r="B40" t="str">
            <v>SUPERMERCADO COVADONGA SOCIEDAD ANONIMA</v>
          </cell>
          <cell r="H40" t="str">
            <v>Fernando</v>
          </cell>
        </row>
        <row r="41">
          <cell r="B41" t="str">
            <v>COOPER S.R.L.</v>
          </cell>
          <cell r="H41" t="str">
            <v>Mariela</v>
          </cell>
        </row>
        <row r="42">
          <cell r="B42" t="str">
            <v>FREIRE JAUREGUIBERRY JACQUELINE IVONS</v>
          </cell>
          <cell r="H42" t="str">
            <v>Mariela</v>
          </cell>
        </row>
        <row r="43">
          <cell r="B43" t="str">
            <v>AMADI LTDA</v>
          </cell>
          <cell r="H43" t="str">
            <v>Mariela</v>
          </cell>
        </row>
        <row r="44">
          <cell r="B44" t="str">
            <v>LOSHA S R L</v>
          </cell>
          <cell r="H44" t="str">
            <v>Mariela</v>
          </cell>
        </row>
        <row r="45">
          <cell r="B45" t="str">
            <v>SUAN LTDA.</v>
          </cell>
          <cell r="H45" t="str">
            <v>Mariela</v>
          </cell>
        </row>
        <row r="46">
          <cell r="B46" t="str">
            <v>BINGO S.R.L.</v>
          </cell>
          <cell r="H46" t="str">
            <v>Mariela</v>
          </cell>
        </row>
        <row r="47">
          <cell r="B47" t="str">
            <v>TONICOR S.A.</v>
          </cell>
          <cell r="H47" t="str">
            <v>Fernando</v>
          </cell>
        </row>
        <row r="48">
          <cell r="B48" t="str">
            <v>ENEIEME LIMITADA</v>
          </cell>
          <cell r="H48" t="str">
            <v>Fernando</v>
          </cell>
        </row>
        <row r="49">
          <cell r="B49" t="str">
            <v>DAMAR SOCIEDAD DE RESPONSABILIDAD LIMITADA</v>
          </cell>
          <cell r="H49" t="str">
            <v>Mariela</v>
          </cell>
        </row>
        <row r="50">
          <cell r="B50" t="str">
            <v>NATOLI SOCIEDAD ANONIMA</v>
          </cell>
          <cell r="H50" t="str">
            <v>Fernando</v>
          </cell>
        </row>
        <row r="51">
          <cell r="B51" t="str">
            <v>PEDROZO POCHELU LORENZO ANTONIO</v>
          </cell>
          <cell r="H51" t="str">
            <v>Mariela</v>
          </cell>
        </row>
        <row r="52">
          <cell r="B52" t="str">
            <v>DES ALPES LTDA</v>
          </cell>
          <cell r="H52" t="str">
            <v>Fernando</v>
          </cell>
        </row>
        <row r="53">
          <cell r="B53" t="str">
            <v>TILMURSOL SOCIEDAD ANONIMA</v>
          </cell>
          <cell r="H53" t="str">
            <v>Fernando</v>
          </cell>
        </row>
        <row r="54">
          <cell r="B54" t="str">
            <v>ARAMBURU DI TRAPANI SEBASTIAN</v>
          </cell>
          <cell r="H54" t="str">
            <v>Mariela</v>
          </cell>
        </row>
        <row r="55">
          <cell r="B55" t="str">
            <v>BONESOL S A</v>
          </cell>
          <cell r="H55" t="str">
            <v>Fernando</v>
          </cell>
        </row>
        <row r="56">
          <cell r="B56" t="str">
            <v>DALUSY SOCIEDAD DE RESPONSABILIDAD LIMITADA</v>
          </cell>
          <cell r="H56" t="str">
            <v>Mariela</v>
          </cell>
        </row>
        <row r="57">
          <cell r="B57" t="str">
            <v>TRES S R L</v>
          </cell>
          <cell r="H57" t="str">
            <v>Fernando</v>
          </cell>
        </row>
        <row r="58">
          <cell r="B58" t="str">
            <v>PISCO SRL</v>
          </cell>
          <cell r="H58" t="str">
            <v>Mariela</v>
          </cell>
        </row>
        <row r="59">
          <cell r="B59" t="str">
            <v>ALELIT S A</v>
          </cell>
          <cell r="H59" t="str">
            <v>Fernando</v>
          </cell>
        </row>
        <row r="60">
          <cell r="B60" t="str">
            <v>FARMACIA RIOMAR SRL</v>
          </cell>
          <cell r="H60" t="str">
            <v>Mariela</v>
          </cell>
        </row>
        <row r="61">
          <cell r="B61" t="str">
            <v>ECOTEC S A</v>
          </cell>
          <cell r="H61" t="str">
            <v>Fernando</v>
          </cell>
        </row>
        <row r="62">
          <cell r="B62" t="str">
            <v>SUAFIL SOCIEDAD ANONIMA</v>
          </cell>
          <cell r="H62" t="str">
            <v>Mariela</v>
          </cell>
        </row>
        <row r="63">
          <cell r="B63" t="str">
            <v>PRONTO TODO SRL</v>
          </cell>
          <cell r="H63" t="str">
            <v>Mariela</v>
          </cell>
        </row>
        <row r="64">
          <cell r="B64" t="str">
            <v>GIUSIANO TORRES MARIANA ETELVINA</v>
          </cell>
          <cell r="H64" t="str">
            <v>Mariela</v>
          </cell>
        </row>
        <row r="65">
          <cell r="B65" t="str">
            <v>MATEO Y JULIETA LTDA</v>
          </cell>
          <cell r="H65" t="str">
            <v>Mariela</v>
          </cell>
        </row>
        <row r="66">
          <cell r="B66" t="str">
            <v>HAZTAL SOCIEDAD ANONIMA</v>
          </cell>
          <cell r="H66" t="str">
            <v>Mariela</v>
          </cell>
        </row>
        <row r="67">
          <cell r="B67" t="str">
            <v>LIMAFOX SOCIEDAD ANONIMA</v>
          </cell>
          <cell r="H67" t="str">
            <v>Fernando</v>
          </cell>
        </row>
        <row r="68">
          <cell r="B68" t="str">
            <v>SUARAS SA</v>
          </cell>
          <cell r="H68" t="str">
            <v>Mariela</v>
          </cell>
        </row>
        <row r="69">
          <cell r="B69" t="str">
            <v>WIPING S.A.</v>
          </cell>
          <cell r="H69" t="str">
            <v>Mariela</v>
          </cell>
        </row>
        <row r="70">
          <cell r="B70" t="str">
            <v>PERAZZO IRIBARNE ROSSANA</v>
          </cell>
          <cell r="H70" t="str">
            <v>Mariela</v>
          </cell>
        </row>
        <row r="71">
          <cell r="B71" t="str">
            <v>SUAREZ BAUTISTA CLAUDIA ESTHER</v>
          </cell>
          <cell r="H71" t="str">
            <v>Mariela</v>
          </cell>
        </row>
        <row r="72">
          <cell r="B72" t="str">
            <v>VASILIKI SOCIEDAD ANONIMA</v>
          </cell>
          <cell r="H72" t="str">
            <v>Fernando</v>
          </cell>
        </row>
        <row r="73">
          <cell r="B73" t="str">
            <v>SUPERNATURAL SOCIEDAD ANONIMA</v>
          </cell>
          <cell r="H73" t="str">
            <v>Mariela</v>
          </cell>
        </row>
        <row r="74">
          <cell r="B74" t="str">
            <v>IMPROVISA SA</v>
          </cell>
          <cell r="H74" t="str">
            <v>Fernando</v>
          </cell>
        </row>
        <row r="75">
          <cell r="B75" t="str">
            <v>SILVERA SOSA MARISABEL</v>
          </cell>
          <cell r="H75" t="str">
            <v>Mariela</v>
          </cell>
        </row>
        <row r="76">
          <cell r="B76" t="str">
            <v>ACHELLI S.R.L.</v>
          </cell>
          <cell r="H76" t="str">
            <v>Fernando</v>
          </cell>
        </row>
        <row r="77">
          <cell r="B77" t="str">
            <v>LOGIFIL SOCIEDAD ANONIMA</v>
          </cell>
          <cell r="H77" t="str">
            <v>Fernando</v>
          </cell>
        </row>
        <row r="78">
          <cell r="B78" t="str">
            <v>CATALEJO SAS</v>
          </cell>
          <cell r="H78" t="str">
            <v>Mariela</v>
          </cell>
        </row>
        <row r="79">
          <cell r="B79" t="str">
            <v>FERREIRA BARBOZA CLAUDIA KARINA</v>
          </cell>
          <cell r="H79" t="str">
            <v>Mariela</v>
          </cell>
        </row>
        <row r="80">
          <cell r="B80" t="str">
            <v>JOYERIA BELVEDER SAS</v>
          </cell>
          <cell r="H80" t="str">
            <v>Fernando</v>
          </cell>
        </row>
        <row r="81">
          <cell r="B81" t="str">
            <v>GIFFUNI CASELLA MARTIN ALEJANDRO, GIFFUNI CASELLA LEANDRO JOAQUIN Y OTROS</v>
          </cell>
          <cell r="H81" t="str">
            <v>Mariela</v>
          </cell>
        </row>
        <row r="82">
          <cell r="B82" t="str">
            <v>ARAMBILLETE MARTINEZ PAOLA GISELLE</v>
          </cell>
          <cell r="H82" t="str">
            <v>Mariela</v>
          </cell>
        </row>
        <row r="83">
          <cell r="B83" t="str">
            <v>MARTINEZ DE LOS SANTOS DIEGO MARTIN</v>
          </cell>
          <cell r="H83" t="str">
            <v>Mariela</v>
          </cell>
        </row>
        <row r="84">
          <cell r="B84" t="str">
            <v>NATURAL FARM LTDA</v>
          </cell>
          <cell r="H84" t="str">
            <v>Mariela</v>
          </cell>
        </row>
        <row r="85">
          <cell r="B85" t="str">
            <v>TORRES SILVA NANCY MARIANA</v>
          </cell>
          <cell r="H85" t="str">
            <v>Fernando</v>
          </cell>
        </row>
        <row r="86">
          <cell r="B86" t="str">
            <v>FARMACIA LISSET</v>
          </cell>
          <cell r="H86" t="str">
            <v>Fernando</v>
          </cell>
        </row>
        <row r="87">
          <cell r="B87" t="str">
            <v>ERIZE S.A.</v>
          </cell>
          <cell r="H87" t="str">
            <v>Mariela</v>
          </cell>
        </row>
        <row r="88">
          <cell r="B88" t="str">
            <v>SUPER ENCUENTA SRL</v>
          </cell>
          <cell r="H88" t="str">
            <v>Fernando</v>
          </cell>
        </row>
        <row r="89">
          <cell r="B89" t="str">
            <v>NOELIA DE ARMAS</v>
          </cell>
          <cell r="H89" t="str">
            <v>Fernando</v>
          </cell>
        </row>
        <row r="90">
          <cell r="B90" t="str">
            <v>FARMACIA LUDOMAR</v>
          </cell>
          <cell r="H90" t="str">
            <v>Fernando</v>
          </cell>
        </row>
        <row r="91">
          <cell r="B91" t="str">
            <v>HAYDEE SUAREZ</v>
          </cell>
          <cell r="H91" t="str">
            <v>Fernando</v>
          </cell>
        </row>
        <row r="92">
          <cell r="B92" t="str">
            <v>ALENCUR SOCIEDAD ANONIMA</v>
          </cell>
          <cell r="H92" t="str">
            <v>Mariela</v>
          </cell>
        </row>
        <row r="93">
          <cell r="B93" t="str">
            <v>SOLVENCIA S A</v>
          </cell>
          <cell r="H93" t="str">
            <v>Mariela</v>
          </cell>
        </row>
        <row r="94">
          <cell r="B94" t="str">
            <v>PAULA MAMA VALE</v>
          </cell>
          <cell r="H94" t="str">
            <v>Fernando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F3271-6CCB-4181-A406-0BB7D31AC6BC}">
  <sheetPr codeName="Hoja1"/>
  <dimension ref="A1:P1542"/>
  <sheetViews>
    <sheetView tabSelected="1" topLeftCell="A1426" workbookViewId="0">
      <selection activeCell="B1456" sqref="B1456"/>
    </sheetView>
  </sheetViews>
  <sheetFormatPr baseColWidth="10" defaultColWidth="9.140625" defaultRowHeight="15" x14ac:dyDescent="0.25"/>
  <cols>
    <col min="1" max="1" width="14.7109375" bestFit="1" customWidth="1"/>
    <col min="2" max="2" width="100.140625" bestFit="1" customWidth="1"/>
    <col min="3" max="3" width="16.5703125" customWidth="1"/>
    <col min="4" max="4" width="25.28515625" bestFit="1" customWidth="1"/>
    <col min="5" max="5" width="14.85546875" bestFit="1" customWidth="1"/>
    <col min="6" max="6" width="14.28515625" customWidth="1"/>
    <col min="7" max="7" width="25.85546875" customWidth="1"/>
    <col min="8" max="8" width="21.7109375" bestFit="1" customWidth="1"/>
    <col min="10" max="10" width="19.140625" bestFit="1" customWidth="1"/>
  </cols>
  <sheetData>
    <row r="1" spans="1:1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 t="s">
        <v>8</v>
      </c>
      <c r="K1" s="3"/>
      <c r="L1" s="3"/>
      <c r="M1" s="3"/>
      <c r="N1" s="3"/>
      <c r="O1" s="3"/>
      <c r="P1" s="4"/>
    </row>
    <row r="2" spans="1:16" x14ac:dyDescent="0.25">
      <c r="A2" s="5">
        <v>45391</v>
      </c>
      <c r="B2" s="6" t="s">
        <v>9</v>
      </c>
      <c r="C2" s="6" t="str">
        <f>IFERROR(_xlfn.XLOOKUP(B2, '[1]Base de Datos Clientes'!B:B, '[1]Base de Datos Clientes'!H:H), "")</f>
        <v>Mariela</v>
      </c>
      <c r="D2" s="6" t="s">
        <v>10</v>
      </c>
      <c r="E2" s="6" t="s">
        <v>11</v>
      </c>
      <c r="F2" s="6">
        <v>44565</v>
      </c>
      <c r="G2" s="6"/>
      <c r="H2" s="6">
        <f>SUMIFS(F$2:F2, B$2:B2, B2)</f>
        <v>44565</v>
      </c>
      <c r="J2" s="7" t="s">
        <v>12</v>
      </c>
      <c r="K2" t="str" cm="1">
        <f t="array" ref="K2:K4">IFERROR(_xlfn._xlws.FILTER('[1]Base de Datos Clientes'!B2:B100,ISNUMBER(SEARCH(J2,'[1]Base de Datos Clientes'!B2:B100))),"Sin coincidencias")</f>
        <v>HERNANDEZ GOMEZ CLAUDIA ANDREA</v>
      </c>
      <c r="P2" s="8"/>
    </row>
    <row r="3" spans="1:16" x14ac:dyDescent="0.25">
      <c r="A3" s="5">
        <v>45399</v>
      </c>
      <c r="B3" s="6" t="s">
        <v>9</v>
      </c>
      <c r="C3" s="6" t="str">
        <f>IFERROR(_xlfn.XLOOKUP(B3, '[1]Base de Datos Clientes'!B:B, '[1]Base de Datos Clientes'!H:H), "")</f>
        <v>Mariela</v>
      </c>
      <c r="D3" s="6" t="s">
        <v>13</v>
      </c>
      <c r="E3" s="6" t="s">
        <v>14</v>
      </c>
      <c r="F3" s="6">
        <v>-5000</v>
      </c>
      <c r="G3" s="6"/>
      <c r="H3" s="6">
        <f>SUMIFS(F$2:F3, B$2:B3, B3)</f>
        <v>39565</v>
      </c>
      <c r="J3" s="7"/>
      <c r="K3" t="str">
        <v>SUAREZ BAUTISTA CLAUDIA ESTHER</v>
      </c>
      <c r="P3" s="8"/>
    </row>
    <row r="4" spans="1:16" x14ac:dyDescent="0.25">
      <c r="A4" s="5">
        <v>45407</v>
      </c>
      <c r="B4" s="6" t="s">
        <v>9</v>
      </c>
      <c r="C4" s="6" t="str">
        <f>IFERROR(_xlfn.XLOOKUP(B4, '[1]Base de Datos Clientes'!B:B, '[1]Base de Datos Clientes'!H:H), "")</f>
        <v>Mariela</v>
      </c>
      <c r="D4" s="6" t="s">
        <v>13</v>
      </c>
      <c r="E4" s="6" t="s">
        <v>14</v>
      </c>
      <c r="F4" s="6">
        <v>-5000</v>
      </c>
      <c r="G4" s="6"/>
      <c r="H4" s="6">
        <f>SUMIFS(F$2:F4, B$2:B4, B4)</f>
        <v>34565</v>
      </c>
      <c r="J4" s="7"/>
      <c r="K4" t="str">
        <v>FERREIRA BARBOZA CLAUDIA KARINA</v>
      </c>
      <c r="P4" s="8"/>
    </row>
    <row r="5" spans="1:16" ht="15.75" thickBot="1" x14ac:dyDescent="0.3">
      <c r="A5" s="5">
        <v>45408</v>
      </c>
      <c r="B5" s="6" t="s">
        <v>9</v>
      </c>
      <c r="C5" s="6" t="str">
        <f>IFERROR(_xlfn.XLOOKUP(B5, '[1]Base de Datos Clientes'!B:B, '[1]Base de Datos Clientes'!H:H), "")</f>
        <v>Mariela</v>
      </c>
      <c r="D5" s="6" t="s">
        <v>10</v>
      </c>
      <c r="E5" s="6" t="s">
        <v>15</v>
      </c>
      <c r="F5" s="6">
        <v>28533</v>
      </c>
      <c r="G5" s="6"/>
      <c r="H5" s="6">
        <f>SUMIFS(F$2:F5, B$2:B5, B5)</f>
        <v>63098</v>
      </c>
      <c r="J5" s="9"/>
      <c r="K5" s="10"/>
      <c r="L5" s="10"/>
      <c r="M5" s="10"/>
      <c r="N5" s="10"/>
      <c r="O5" s="10"/>
      <c r="P5" s="11"/>
    </row>
    <row r="6" spans="1:16" x14ac:dyDescent="0.25">
      <c r="A6" s="5">
        <v>45414</v>
      </c>
      <c r="B6" s="6" t="s">
        <v>9</v>
      </c>
      <c r="C6" s="6" t="str">
        <f>IFERROR(_xlfn.XLOOKUP(B6, '[1]Base de Datos Clientes'!B:B, '[1]Base de Datos Clientes'!H:H), "")</f>
        <v>Mariela</v>
      </c>
      <c r="D6" s="6" t="s">
        <v>13</v>
      </c>
      <c r="E6" s="6" t="s">
        <v>14</v>
      </c>
      <c r="F6" s="6">
        <v>-5000</v>
      </c>
      <c r="G6" s="6"/>
      <c r="H6" s="6">
        <f>SUMIFS(F$2:F6, B$2:B6, B6)</f>
        <v>58098</v>
      </c>
    </row>
    <row r="7" spans="1:16" x14ac:dyDescent="0.25">
      <c r="A7" s="5">
        <v>45418</v>
      </c>
      <c r="B7" s="6" t="s">
        <v>9</v>
      </c>
      <c r="C7" s="6" t="str">
        <f>IFERROR(_xlfn.XLOOKUP(B7, '[1]Base de Datos Clientes'!B:B, '[1]Base de Datos Clientes'!H:H), "")</f>
        <v>Mariela</v>
      </c>
      <c r="D7" s="6" t="s">
        <v>10</v>
      </c>
      <c r="E7" s="6" t="s">
        <v>16</v>
      </c>
      <c r="F7" s="6">
        <v>7120</v>
      </c>
      <c r="G7" s="6"/>
      <c r="H7" s="6">
        <f>SUMIFS(F$2:F7, B$2:B7, B7)</f>
        <v>65218</v>
      </c>
    </row>
    <row r="8" spans="1:16" x14ac:dyDescent="0.25">
      <c r="A8" s="5">
        <v>45418</v>
      </c>
      <c r="B8" s="6" t="s">
        <v>9</v>
      </c>
      <c r="C8" s="6" t="str">
        <f>IFERROR(_xlfn.XLOOKUP(B8, '[1]Base de Datos Clientes'!B:B, '[1]Base de Datos Clientes'!H:H), "")</f>
        <v>Mariela</v>
      </c>
      <c r="D8" s="6" t="s">
        <v>10</v>
      </c>
      <c r="E8" s="6" t="s">
        <v>17</v>
      </c>
      <c r="F8" s="6">
        <v>650</v>
      </c>
      <c r="G8" s="6"/>
      <c r="H8" s="6">
        <f>SUMIFS(F$2:F8, B$2:B8, B8)</f>
        <v>65868</v>
      </c>
    </row>
    <row r="9" spans="1:16" x14ac:dyDescent="0.25">
      <c r="A9" s="5">
        <v>45420</v>
      </c>
      <c r="B9" s="6" t="s">
        <v>9</v>
      </c>
      <c r="C9" s="6" t="str">
        <f>IFERROR(_xlfn.XLOOKUP(B9, '[1]Base de Datos Clientes'!B:B, '[1]Base de Datos Clientes'!H:H), "")</f>
        <v>Mariela</v>
      </c>
      <c r="D9" s="6" t="s">
        <v>13</v>
      </c>
      <c r="E9" s="6" t="s">
        <v>14</v>
      </c>
      <c r="F9" s="6">
        <v>-5000</v>
      </c>
      <c r="G9" s="6"/>
      <c r="H9" s="6">
        <f>SUMIFS(F$2:F9, B$2:B9, B9)</f>
        <v>60868</v>
      </c>
    </row>
    <row r="10" spans="1:16" x14ac:dyDescent="0.25">
      <c r="A10" s="5">
        <v>45427</v>
      </c>
      <c r="B10" s="6" t="s">
        <v>9</v>
      </c>
      <c r="C10" s="6" t="str">
        <f>IFERROR(_xlfn.XLOOKUP(B10, '[1]Base de Datos Clientes'!B:B, '[1]Base de Datos Clientes'!H:H), "")</f>
        <v>Mariela</v>
      </c>
      <c r="D10" s="6" t="s">
        <v>13</v>
      </c>
      <c r="E10" s="6" t="s">
        <v>14</v>
      </c>
      <c r="F10" s="6">
        <v>-5000</v>
      </c>
      <c r="G10" s="6"/>
      <c r="H10" s="6">
        <f>SUMIFS(F$2:F10, B$2:B10, B10)</f>
        <v>55868</v>
      </c>
    </row>
    <row r="11" spans="1:16" x14ac:dyDescent="0.25">
      <c r="A11" s="5">
        <v>45433</v>
      </c>
      <c r="B11" s="6" t="s">
        <v>9</v>
      </c>
      <c r="C11" s="6" t="str">
        <f>IFERROR(_xlfn.XLOOKUP(B11, '[1]Base de Datos Clientes'!B:B, '[1]Base de Datos Clientes'!H:H), "")</f>
        <v>Mariela</v>
      </c>
      <c r="D11" s="6" t="s">
        <v>13</v>
      </c>
      <c r="E11" s="6" t="s">
        <v>14</v>
      </c>
      <c r="F11" s="6">
        <v>-5000</v>
      </c>
      <c r="G11" s="6"/>
      <c r="H11" s="6">
        <f>SUMIFS(F$2:F11, B$2:B11, B11)</f>
        <v>50868</v>
      </c>
    </row>
    <row r="12" spans="1:16" x14ac:dyDescent="0.25">
      <c r="A12" s="5">
        <v>45441</v>
      </c>
      <c r="B12" s="6" t="s">
        <v>9</v>
      </c>
      <c r="C12" s="6" t="str">
        <f>IFERROR(_xlfn.XLOOKUP(B12, '[1]Base de Datos Clientes'!B:B, '[1]Base de Datos Clientes'!H:H), "")</f>
        <v>Mariela</v>
      </c>
      <c r="D12" s="6" t="s">
        <v>13</v>
      </c>
      <c r="E12" s="6" t="s">
        <v>14</v>
      </c>
      <c r="F12" s="6">
        <v>-5000</v>
      </c>
      <c r="G12" s="6"/>
      <c r="H12" s="6">
        <f>SUMIFS(F$2:F12, B$2:B12, B12)</f>
        <v>45868</v>
      </c>
    </row>
    <row r="13" spans="1:16" x14ac:dyDescent="0.25">
      <c r="A13" s="5">
        <v>45449</v>
      </c>
      <c r="B13" s="6" t="s">
        <v>9</v>
      </c>
      <c r="C13" s="6" t="str">
        <f>IFERROR(_xlfn.XLOOKUP(B13, '[1]Base de Datos Clientes'!B:B, '[1]Base de Datos Clientes'!H:H), "")</f>
        <v>Mariela</v>
      </c>
      <c r="D13" s="6" t="s">
        <v>13</v>
      </c>
      <c r="E13" s="6" t="s">
        <v>14</v>
      </c>
      <c r="F13" s="6">
        <v>-5000</v>
      </c>
      <c r="G13" s="6"/>
      <c r="H13" s="6">
        <f>SUMIFS(F$2:F13, B$2:B13, B13)</f>
        <v>40868</v>
      </c>
    </row>
    <row r="14" spans="1:16" x14ac:dyDescent="0.25">
      <c r="A14" s="5">
        <v>45455</v>
      </c>
      <c r="B14" s="6" t="s">
        <v>9</v>
      </c>
      <c r="C14" s="6" t="str">
        <f>IFERROR(_xlfn.XLOOKUP(B14, '[1]Base de Datos Clientes'!B:B, '[1]Base de Datos Clientes'!H:H), "")</f>
        <v>Mariela</v>
      </c>
      <c r="D14" s="6" t="s">
        <v>13</v>
      </c>
      <c r="E14" s="6" t="s">
        <v>14</v>
      </c>
      <c r="F14" s="6">
        <v>-5000</v>
      </c>
      <c r="G14" s="6"/>
      <c r="H14" s="6">
        <f>SUMIFS(F$2:F14, B$2:B14, B14)</f>
        <v>35868</v>
      </c>
    </row>
    <row r="15" spans="1:16" x14ac:dyDescent="0.25">
      <c r="A15" s="5">
        <v>45462</v>
      </c>
      <c r="B15" s="6" t="s">
        <v>9</v>
      </c>
      <c r="C15" s="6" t="str">
        <f>IFERROR(_xlfn.XLOOKUP(B15, '[1]Base de Datos Clientes'!B:B, '[1]Base de Datos Clientes'!H:H), "")</f>
        <v>Mariela</v>
      </c>
      <c r="D15" s="6" t="s">
        <v>10</v>
      </c>
      <c r="E15" s="6" t="s">
        <v>18</v>
      </c>
      <c r="F15" s="6">
        <v>31090</v>
      </c>
      <c r="G15" s="6"/>
      <c r="H15" s="6">
        <f>SUMIFS(F$2:F15, B$2:B15, B15)</f>
        <v>66958</v>
      </c>
    </row>
    <row r="16" spans="1:16" x14ac:dyDescent="0.25">
      <c r="A16" s="5">
        <v>45463</v>
      </c>
      <c r="B16" s="6" t="s">
        <v>9</v>
      </c>
      <c r="C16" s="6" t="str">
        <f>IFERROR(_xlfn.XLOOKUP(B16, '[1]Base de Datos Clientes'!B:B, '[1]Base de Datos Clientes'!H:H), "")</f>
        <v>Mariela</v>
      </c>
      <c r="D16" s="6" t="s">
        <v>13</v>
      </c>
      <c r="E16" s="6" t="s">
        <v>14</v>
      </c>
      <c r="F16" s="6">
        <v>-5000</v>
      </c>
      <c r="G16" s="6"/>
      <c r="H16" s="6">
        <f>SUMIFS(F$2:F16, B$2:B16, B16)</f>
        <v>61958</v>
      </c>
    </row>
    <row r="17" spans="1:8" x14ac:dyDescent="0.25">
      <c r="A17" s="5">
        <v>45469</v>
      </c>
      <c r="B17" s="6" t="s">
        <v>9</v>
      </c>
      <c r="C17" s="6" t="str">
        <f>IFERROR(_xlfn.XLOOKUP(B17, '[1]Base de Datos Clientes'!B:B, '[1]Base de Datos Clientes'!H:H), "")</f>
        <v>Mariela</v>
      </c>
      <c r="D17" s="6" t="s">
        <v>13</v>
      </c>
      <c r="E17" s="6" t="s">
        <v>19</v>
      </c>
      <c r="F17" s="6">
        <v>-5000</v>
      </c>
      <c r="G17" s="6"/>
      <c r="H17" s="6">
        <f>SUMIFS(F$2:F17, B$2:B17, B17)</f>
        <v>56958</v>
      </c>
    </row>
    <row r="18" spans="1:8" x14ac:dyDescent="0.25">
      <c r="A18" s="5">
        <v>45476</v>
      </c>
      <c r="B18" s="6" t="s">
        <v>9</v>
      </c>
      <c r="C18" s="6" t="str">
        <f>IFERROR(_xlfn.XLOOKUP(B18, '[1]Base de Datos Clientes'!B:B, '[1]Base de Datos Clientes'!H:H), "")</f>
        <v>Mariela</v>
      </c>
      <c r="D18" s="6" t="s">
        <v>13</v>
      </c>
      <c r="E18" s="6" t="s">
        <v>14</v>
      </c>
      <c r="F18" s="6">
        <v>-5000</v>
      </c>
      <c r="G18" s="6"/>
      <c r="H18" s="6">
        <f>SUMIFS(F$2:F18, B$2:B18, B18)</f>
        <v>51958</v>
      </c>
    </row>
    <row r="19" spans="1:8" x14ac:dyDescent="0.25">
      <c r="A19" s="5">
        <v>45482</v>
      </c>
      <c r="B19" s="6" t="s">
        <v>9</v>
      </c>
      <c r="C19" s="6" t="str">
        <f>IFERROR(_xlfn.XLOOKUP(B19, '[1]Base de Datos Clientes'!B:B, '[1]Base de Datos Clientes'!H:H), "")</f>
        <v>Mariela</v>
      </c>
      <c r="D19" s="6" t="s">
        <v>10</v>
      </c>
      <c r="E19" s="6" t="s">
        <v>20</v>
      </c>
      <c r="F19" s="6">
        <v>2360</v>
      </c>
      <c r="G19" s="6"/>
      <c r="H19" s="6">
        <f>SUMIFS(F$2:F19, B$2:B19, B19)</f>
        <v>54318</v>
      </c>
    </row>
    <row r="20" spans="1:8" x14ac:dyDescent="0.25">
      <c r="A20" s="5">
        <v>45483</v>
      </c>
      <c r="B20" s="6" t="s">
        <v>9</v>
      </c>
      <c r="C20" s="6" t="str">
        <f>IFERROR(_xlfn.XLOOKUP(B20, '[1]Base de Datos Clientes'!B:B, '[1]Base de Datos Clientes'!H:H), "")</f>
        <v>Mariela</v>
      </c>
      <c r="D20" s="6" t="s">
        <v>13</v>
      </c>
      <c r="E20" s="6" t="s">
        <v>14</v>
      </c>
      <c r="F20" s="6">
        <v>-5000</v>
      </c>
      <c r="G20" s="6"/>
      <c r="H20" s="6">
        <f>SUMIFS(F$2:F20, B$2:B20, B20)</f>
        <v>49318</v>
      </c>
    </row>
    <row r="21" spans="1:8" x14ac:dyDescent="0.25">
      <c r="A21" s="5">
        <v>45490</v>
      </c>
      <c r="B21" s="6" t="s">
        <v>9</v>
      </c>
      <c r="C21" s="6" t="str">
        <f>IFERROR(_xlfn.XLOOKUP(B21, '[1]Base de Datos Clientes'!B:B, '[1]Base de Datos Clientes'!H:H), "")</f>
        <v>Mariela</v>
      </c>
      <c r="D21" s="6" t="s">
        <v>13</v>
      </c>
      <c r="E21" s="6" t="s">
        <v>14</v>
      </c>
      <c r="F21" s="6">
        <v>-5000</v>
      </c>
      <c r="G21" s="6"/>
      <c r="H21" s="6">
        <f>SUMIFS(F$2:F21, B$2:B21, B21)</f>
        <v>44318</v>
      </c>
    </row>
    <row r="22" spans="1:8" x14ac:dyDescent="0.25">
      <c r="A22" s="5">
        <v>45496</v>
      </c>
      <c r="B22" s="6" t="s">
        <v>9</v>
      </c>
      <c r="C22" s="6" t="str">
        <f>IFERROR(_xlfn.XLOOKUP(B22, '[1]Base de Datos Clientes'!B:B, '[1]Base de Datos Clientes'!H:H), "")</f>
        <v>Mariela</v>
      </c>
      <c r="D22" s="6" t="s">
        <v>10</v>
      </c>
      <c r="E22" s="6" t="s">
        <v>21</v>
      </c>
      <c r="F22" s="6">
        <v>1960</v>
      </c>
      <c r="G22" s="6"/>
      <c r="H22" s="6">
        <f>SUMIFS(F$2:F22, B$2:B22, B22)</f>
        <v>46278</v>
      </c>
    </row>
    <row r="23" spans="1:8" x14ac:dyDescent="0.25">
      <c r="A23" s="5">
        <v>45498</v>
      </c>
      <c r="B23" s="6" t="s">
        <v>9</v>
      </c>
      <c r="C23" s="6" t="str">
        <f>IFERROR(_xlfn.XLOOKUP(B23, '[1]Base de Datos Clientes'!B:B, '[1]Base de Datos Clientes'!H:H), "")</f>
        <v>Mariela</v>
      </c>
      <c r="D23" s="6" t="s">
        <v>13</v>
      </c>
      <c r="E23" s="6" t="s">
        <v>14</v>
      </c>
      <c r="F23" s="6">
        <v>-5000</v>
      </c>
      <c r="G23" s="6"/>
      <c r="H23" s="6">
        <f>SUMIFS(F$2:F23, B$2:B23, B23)</f>
        <v>41278</v>
      </c>
    </row>
    <row r="24" spans="1:8" x14ac:dyDescent="0.25">
      <c r="A24" s="5">
        <v>45499</v>
      </c>
      <c r="B24" s="6" t="s">
        <v>9</v>
      </c>
      <c r="C24" s="6" t="str">
        <f>IFERROR(_xlfn.XLOOKUP(B24, '[1]Base de Datos Clientes'!B:B, '[1]Base de Datos Clientes'!H:H), "")</f>
        <v>Mariela</v>
      </c>
      <c r="D24" s="6" t="s">
        <v>22</v>
      </c>
      <c r="E24" s="6" t="s">
        <v>23</v>
      </c>
      <c r="F24" s="6">
        <v>-1960</v>
      </c>
      <c r="G24" s="6"/>
      <c r="H24" s="6">
        <f>SUMIFS(F$2:F24, B$2:B24, B24)</f>
        <v>39318</v>
      </c>
    </row>
    <row r="25" spans="1:8" x14ac:dyDescent="0.25">
      <c r="A25" s="5">
        <v>45499</v>
      </c>
      <c r="B25" s="6" t="s">
        <v>9</v>
      </c>
      <c r="C25" s="6" t="str">
        <f>IFERROR(_xlfn.XLOOKUP(B25, '[1]Base de Datos Clientes'!B:B, '[1]Base de Datos Clientes'!H:H), "")</f>
        <v>Mariela</v>
      </c>
      <c r="D25" s="6" t="s">
        <v>10</v>
      </c>
      <c r="E25" s="6" t="s">
        <v>24</v>
      </c>
      <c r="F25" s="6">
        <v>1400</v>
      </c>
      <c r="G25" s="6"/>
      <c r="H25" s="6">
        <f>SUMIFS(F$2:F25, B$2:B25, B25)</f>
        <v>40718</v>
      </c>
    </row>
    <row r="26" spans="1:8" x14ac:dyDescent="0.25">
      <c r="A26" s="5">
        <v>45504</v>
      </c>
      <c r="B26" s="6" t="s">
        <v>9</v>
      </c>
      <c r="C26" s="6" t="str">
        <f>IFERROR(_xlfn.XLOOKUP(B26, '[1]Base de Datos Clientes'!B:B, '[1]Base de Datos Clientes'!H:H), "")</f>
        <v>Mariela</v>
      </c>
      <c r="D26" s="6" t="s">
        <v>13</v>
      </c>
      <c r="E26" s="6" t="s">
        <v>25</v>
      </c>
      <c r="F26" s="6">
        <v>-5000</v>
      </c>
      <c r="G26" s="6"/>
      <c r="H26" s="6">
        <f>SUMIFS(F$2:F26, B$2:B26, B26)</f>
        <v>35718</v>
      </c>
    </row>
    <row r="27" spans="1:8" x14ac:dyDescent="0.25">
      <c r="A27" s="5">
        <v>45510</v>
      </c>
      <c r="B27" s="6" t="s">
        <v>9</v>
      </c>
      <c r="C27" s="6" t="str">
        <f>IFERROR(_xlfn.XLOOKUP(B27, '[1]Base de Datos Clientes'!B:B, '[1]Base de Datos Clientes'!H:H), "")</f>
        <v>Mariela</v>
      </c>
      <c r="D27" s="6" t="s">
        <v>10</v>
      </c>
      <c r="E27" s="6" t="s">
        <v>26</v>
      </c>
      <c r="F27" s="6">
        <v>4618</v>
      </c>
      <c r="G27" s="6"/>
      <c r="H27" s="6">
        <f>SUMIFS(F$2:F27, B$2:B27, B27)</f>
        <v>40336</v>
      </c>
    </row>
    <row r="28" spans="1:8" x14ac:dyDescent="0.25">
      <c r="A28" s="5">
        <v>45510</v>
      </c>
      <c r="B28" s="6" t="s">
        <v>9</v>
      </c>
      <c r="C28" s="6" t="str">
        <f>IFERROR(_xlfn.XLOOKUP(B28, '[1]Base de Datos Clientes'!B:B, '[1]Base de Datos Clientes'!H:H), "")</f>
        <v>Mariela</v>
      </c>
      <c r="D28" s="6" t="s">
        <v>10</v>
      </c>
      <c r="E28" s="6" t="s">
        <v>27</v>
      </c>
      <c r="F28" s="6">
        <v>8005</v>
      </c>
      <c r="G28" s="6"/>
      <c r="H28" s="6">
        <f>SUMIFS(F$2:F28, B$2:B28, B28)</f>
        <v>48341</v>
      </c>
    </row>
    <row r="29" spans="1:8" x14ac:dyDescent="0.25">
      <c r="A29" s="5">
        <v>45512</v>
      </c>
      <c r="B29" s="6" t="s">
        <v>9</v>
      </c>
      <c r="C29" s="6" t="str">
        <f>IFERROR(_xlfn.XLOOKUP(B29, '[1]Base de Datos Clientes'!B:B, '[1]Base de Datos Clientes'!H:H), "")</f>
        <v>Mariela</v>
      </c>
      <c r="D29" s="6" t="s">
        <v>13</v>
      </c>
      <c r="E29" s="6" t="s">
        <v>14</v>
      </c>
      <c r="F29" s="6">
        <v>-5000</v>
      </c>
      <c r="G29" s="6"/>
      <c r="H29" s="6">
        <f>SUMIFS(F$2:F29, B$2:B29, B29)</f>
        <v>43341</v>
      </c>
    </row>
    <row r="30" spans="1:8" x14ac:dyDescent="0.25">
      <c r="A30" s="5">
        <v>45519</v>
      </c>
      <c r="B30" s="6" t="s">
        <v>9</v>
      </c>
      <c r="C30" s="6" t="str">
        <f>IFERROR(_xlfn.XLOOKUP(B30, '[1]Base de Datos Clientes'!B:B, '[1]Base de Datos Clientes'!H:H), "")</f>
        <v>Mariela</v>
      </c>
      <c r="D30" s="6" t="s">
        <v>13</v>
      </c>
      <c r="E30" s="6" t="s">
        <v>14</v>
      </c>
      <c r="F30" s="6">
        <v>-5000</v>
      </c>
      <c r="G30" s="6"/>
      <c r="H30" s="6">
        <f>SUMIFS(F$2:F30, B$2:B30, B30)</f>
        <v>38341</v>
      </c>
    </row>
    <row r="31" spans="1:8" x14ac:dyDescent="0.25">
      <c r="A31" s="5">
        <v>45525</v>
      </c>
      <c r="B31" s="6" t="s">
        <v>9</v>
      </c>
      <c r="C31" s="6" t="str">
        <f>IFERROR(_xlfn.XLOOKUP(B31, '[1]Base de Datos Clientes'!B:B, '[1]Base de Datos Clientes'!H:H), "")</f>
        <v>Mariela</v>
      </c>
      <c r="D31" s="6" t="s">
        <v>13</v>
      </c>
      <c r="E31" s="6" t="s">
        <v>14</v>
      </c>
      <c r="F31" s="6">
        <v>-5000</v>
      </c>
      <c r="G31" s="6"/>
      <c r="H31" s="6">
        <f>SUMIFS(F$2:F31, B$2:B31, B31)</f>
        <v>33341</v>
      </c>
    </row>
    <row r="32" spans="1:8" x14ac:dyDescent="0.25">
      <c r="A32" s="5">
        <v>45532</v>
      </c>
      <c r="B32" s="6" t="s">
        <v>9</v>
      </c>
      <c r="C32" s="6" t="str">
        <f>IFERROR(_xlfn.XLOOKUP(B32, '[1]Base de Datos Clientes'!B:B, '[1]Base de Datos Clientes'!H:H), "")</f>
        <v>Mariela</v>
      </c>
      <c r="D32" s="6" t="s">
        <v>13</v>
      </c>
      <c r="E32" s="6" t="s">
        <v>28</v>
      </c>
      <c r="F32" s="6">
        <v>-5000</v>
      </c>
      <c r="G32" s="6"/>
      <c r="H32" s="6">
        <f>SUMIFS(F$2:F32, B$2:B32, B32)</f>
        <v>28341</v>
      </c>
    </row>
    <row r="33" spans="1:8" x14ac:dyDescent="0.25">
      <c r="A33" s="5">
        <v>45540</v>
      </c>
      <c r="B33" s="6" t="s">
        <v>9</v>
      </c>
      <c r="C33" s="6" t="str">
        <f>IFERROR(_xlfn.XLOOKUP(B33, '[1]Base de Datos Clientes'!B:B, '[1]Base de Datos Clientes'!H:H), "")</f>
        <v>Mariela</v>
      </c>
      <c r="D33" s="6" t="s">
        <v>13</v>
      </c>
      <c r="E33" s="6" t="s">
        <v>14</v>
      </c>
      <c r="F33" s="6">
        <v>-5000</v>
      </c>
      <c r="G33" s="6"/>
      <c r="H33" s="6">
        <f>SUMIFS(F$2:F33, B$2:B33, B33)</f>
        <v>23341</v>
      </c>
    </row>
    <row r="34" spans="1:8" x14ac:dyDescent="0.25">
      <c r="A34" s="5">
        <v>45547</v>
      </c>
      <c r="B34" s="6" t="s">
        <v>9</v>
      </c>
      <c r="C34" s="6" t="str">
        <f>IFERROR(_xlfn.XLOOKUP(B34, '[1]Base de Datos Clientes'!B:B, '[1]Base de Datos Clientes'!H:H), "")</f>
        <v>Mariela</v>
      </c>
      <c r="D34" s="6" t="s">
        <v>13</v>
      </c>
      <c r="E34" s="6" t="s">
        <v>14</v>
      </c>
      <c r="F34" s="6">
        <v>-5000</v>
      </c>
      <c r="G34" s="6"/>
      <c r="H34" s="6">
        <f>SUMIFS(F$2:F34, B$2:B34, B34)</f>
        <v>18341</v>
      </c>
    </row>
    <row r="35" spans="1:8" x14ac:dyDescent="0.25">
      <c r="A35" s="5">
        <v>45554</v>
      </c>
      <c r="B35" s="6" t="s">
        <v>9</v>
      </c>
      <c r="C35" s="6" t="str">
        <f>IFERROR(_xlfn.XLOOKUP(B35, '[1]Base de Datos Clientes'!B:B, '[1]Base de Datos Clientes'!H:H), "")</f>
        <v>Mariela</v>
      </c>
      <c r="D35" s="6" t="s">
        <v>13</v>
      </c>
      <c r="E35" s="6" t="s">
        <v>14</v>
      </c>
      <c r="F35" s="6">
        <v>-5000</v>
      </c>
      <c r="G35" s="6"/>
      <c r="H35" s="6">
        <f>SUMIFS(F$2:F35, B$2:B35, B35)</f>
        <v>13341</v>
      </c>
    </row>
    <row r="36" spans="1:8" x14ac:dyDescent="0.25">
      <c r="A36" s="5">
        <v>45561</v>
      </c>
      <c r="B36" s="6" t="s">
        <v>9</v>
      </c>
      <c r="C36" s="6" t="str">
        <f>IFERROR(_xlfn.XLOOKUP(B36, '[1]Base de Datos Clientes'!B:B, '[1]Base de Datos Clientes'!H:H), "")</f>
        <v>Mariela</v>
      </c>
      <c r="D36" s="6" t="s">
        <v>13</v>
      </c>
      <c r="E36" s="6" t="s">
        <v>29</v>
      </c>
      <c r="F36" s="6">
        <v>-5000</v>
      </c>
      <c r="G36" s="6"/>
      <c r="H36" s="6">
        <f>SUMIFS(F$2:F36, B$2:B36, B36)</f>
        <v>8341</v>
      </c>
    </row>
    <row r="37" spans="1:8" x14ac:dyDescent="0.25">
      <c r="A37" s="5">
        <v>45562</v>
      </c>
      <c r="B37" s="6" t="s">
        <v>9</v>
      </c>
      <c r="C37" s="6" t="str">
        <f>IFERROR(_xlfn.XLOOKUP(B37, '[1]Base de Datos Clientes'!B:B, '[1]Base de Datos Clientes'!H:H), "")</f>
        <v>Mariela</v>
      </c>
      <c r="D37" s="6" t="s">
        <v>10</v>
      </c>
      <c r="E37" s="6" t="s">
        <v>30</v>
      </c>
      <c r="F37" s="6">
        <v>61968</v>
      </c>
      <c r="G37" s="6"/>
      <c r="H37" s="6">
        <f>SUMIFS(F$2:F37, B$2:B37, B37)</f>
        <v>70309</v>
      </c>
    </row>
    <row r="38" spans="1:8" x14ac:dyDescent="0.25">
      <c r="A38" s="5">
        <v>45568</v>
      </c>
      <c r="B38" s="6" t="s">
        <v>9</v>
      </c>
      <c r="C38" s="6" t="str">
        <f>IFERROR(_xlfn.XLOOKUP(B38, '[1]Base de Datos Clientes'!B:B, '[1]Base de Datos Clientes'!H:H), "")</f>
        <v>Mariela</v>
      </c>
      <c r="D38" s="6" t="s">
        <v>13</v>
      </c>
      <c r="E38" s="6" t="s">
        <v>14</v>
      </c>
      <c r="F38" s="6">
        <v>-5000</v>
      </c>
      <c r="G38" s="6"/>
      <c r="H38" s="6">
        <f>SUMIFS(F$2:F38, B$2:B38, B38)</f>
        <v>65309</v>
      </c>
    </row>
    <row r="39" spans="1:8" x14ac:dyDescent="0.25">
      <c r="A39" s="5">
        <v>45575</v>
      </c>
      <c r="B39" s="6" t="s">
        <v>9</v>
      </c>
      <c r="C39" s="6" t="str">
        <f>IFERROR(_xlfn.XLOOKUP(B39, '[1]Base de Datos Clientes'!B:B, '[1]Base de Datos Clientes'!H:H), "")</f>
        <v>Mariela</v>
      </c>
      <c r="D39" s="6" t="s">
        <v>13</v>
      </c>
      <c r="E39" s="6" t="s">
        <v>14</v>
      </c>
      <c r="F39" s="6">
        <v>-5000</v>
      </c>
      <c r="G39" s="6"/>
      <c r="H39" s="6">
        <f>SUMIFS(F$2:F39, B$2:B39, B39)</f>
        <v>60309</v>
      </c>
    </row>
    <row r="40" spans="1:8" x14ac:dyDescent="0.25">
      <c r="A40" s="5">
        <v>45576</v>
      </c>
      <c r="B40" s="6" t="s">
        <v>9</v>
      </c>
      <c r="C40" s="6" t="str">
        <f>IFERROR(_xlfn.XLOOKUP(B40, '[1]Base de Datos Clientes'!B:B, '[1]Base de Datos Clientes'!H:H), "")</f>
        <v>Mariela</v>
      </c>
      <c r="D40" s="6" t="s">
        <v>10</v>
      </c>
      <c r="E40" s="6" t="s">
        <v>31</v>
      </c>
      <c r="F40" s="6">
        <v>2960</v>
      </c>
      <c r="G40" s="6"/>
      <c r="H40" s="6">
        <f>SUMIFS(F$2:F40, B$2:B40, B40)</f>
        <v>63269</v>
      </c>
    </row>
    <row r="41" spans="1:8" x14ac:dyDescent="0.25">
      <c r="A41" s="5">
        <v>45582</v>
      </c>
      <c r="B41" s="6" t="s">
        <v>9</v>
      </c>
      <c r="C41" s="6" t="str">
        <f>IFERROR(_xlfn.XLOOKUP(B41, '[1]Base de Datos Clientes'!B:B, '[1]Base de Datos Clientes'!H:H), "")</f>
        <v>Mariela</v>
      </c>
      <c r="D41" s="6" t="s">
        <v>13</v>
      </c>
      <c r="E41" s="6" t="s">
        <v>14</v>
      </c>
      <c r="F41" s="6">
        <v>-5000</v>
      </c>
      <c r="G41" s="6"/>
      <c r="H41" s="6">
        <f>SUMIFS(F$2:F41, B$2:B41, B41)</f>
        <v>58269</v>
      </c>
    </row>
    <row r="42" spans="1:8" x14ac:dyDescent="0.25">
      <c r="A42" s="5">
        <v>45588</v>
      </c>
      <c r="B42" s="6" t="s">
        <v>9</v>
      </c>
      <c r="C42" s="6" t="str">
        <f>IFERROR(_xlfn.XLOOKUP(B42, '[1]Base de Datos Clientes'!B:B, '[1]Base de Datos Clientes'!H:H), "")</f>
        <v>Mariela</v>
      </c>
      <c r="D42" s="6" t="s">
        <v>13</v>
      </c>
      <c r="E42" s="6" t="s">
        <v>14</v>
      </c>
      <c r="F42" s="6">
        <v>-5000</v>
      </c>
      <c r="G42" s="6"/>
      <c r="H42" s="6">
        <f>SUMIFS(F$2:F42, B$2:B42, B42)</f>
        <v>53269</v>
      </c>
    </row>
    <row r="43" spans="1:8" x14ac:dyDescent="0.25">
      <c r="A43" s="5">
        <v>45594</v>
      </c>
      <c r="B43" s="6" t="s">
        <v>9</v>
      </c>
      <c r="C43" s="6" t="str">
        <f>IFERROR(_xlfn.XLOOKUP(B43, '[1]Base de Datos Clientes'!B:B, '[1]Base de Datos Clientes'!H:H), "")</f>
        <v>Mariela</v>
      </c>
      <c r="D43" s="6" t="s">
        <v>10</v>
      </c>
      <c r="E43" s="6" t="s">
        <v>32</v>
      </c>
      <c r="F43" s="6">
        <v>1560</v>
      </c>
      <c r="G43" s="6"/>
      <c r="H43" s="6">
        <f>SUMIFS(F$2:F43, B$2:B43, B43)</f>
        <v>54829</v>
      </c>
    </row>
    <row r="44" spans="1:8" x14ac:dyDescent="0.25">
      <c r="A44" s="5">
        <v>45596</v>
      </c>
      <c r="B44" s="6" t="s">
        <v>9</v>
      </c>
      <c r="C44" s="6" t="str">
        <f>IFERROR(_xlfn.XLOOKUP(B44, '[1]Base de Datos Clientes'!B:B, '[1]Base de Datos Clientes'!H:H), "")</f>
        <v>Mariela</v>
      </c>
      <c r="D44" s="6" t="s">
        <v>13</v>
      </c>
      <c r="E44" s="6" t="s">
        <v>14</v>
      </c>
      <c r="F44" s="6">
        <v>-5000</v>
      </c>
      <c r="G44" s="6"/>
      <c r="H44" s="6">
        <f>SUMIFS(F$2:F44, B$2:B44, B44)</f>
        <v>49829</v>
      </c>
    </row>
    <row r="45" spans="1:8" x14ac:dyDescent="0.25">
      <c r="A45" s="5">
        <v>45606</v>
      </c>
      <c r="B45" s="6" t="s">
        <v>9</v>
      </c>
      <c r="C45" s="6" t="str">
        <f>IFERROR(_xlfn.XLOOKUP(B45, '[1]Base de Datos Clientes'!B:B, '[1]Base de Datos Clientes'!H:H), "")</f>
        <v>Mariela</v>
      </c>
      <c r="D45" s="6" t="s">
        <v>13</v>
      </c>
      <c r="E45" s="6" t="s">
        <v>33</v>
      </c>
      <c r="F45" s="6">
        <v>-5000</v>
      </c>
      <c r="G45" s="6"/>
      <c r="H45" s="6">
        <f>SUMIFS(F$2:F45, B$2:B45, B45)</f>
        <v>44829</v>
      </c>
    </row>
    <row r="46" spans="1:8" x14ac:dyDescent="0.25">
      <c r="A46" s="5">
        <v>45610</v>
      </c>
      <c r="B46" s="6" t="s">
        <v>9</v>
      </c>
      <c r="C46" s="6" t="str">
        <f>IFERROR(_xlfn.XLOOKUP(B46, '[1]Base de Datos Clientes'!B:B, '[1]Base de Datos Clientes'!H:H), "")</f>
        <v>Mariela</v>
      </c>
      <c r="D46" s="6" t="s">
        <v>13</v>
      </c>
      <c r="E46" s="6" t="s">
        <v>14</v>
      </c>
      <c r="F46" s="6">
        <v>-5000</v>
      </c>
      <c r="G46" s="6"/>
      <c r="H46" s="6">
        <f>SUMIFS(F$2:F46, B$2:B46, B46)</f>
        <v>39829</v>
      </c>
    </row>
    <row r="47" spans="1:8" x14ac:dyDescent="0.25">
      <c r="A47" s="5">
        <v>45617</v>
      </c>
      <c r="B47" s="6" t="s">
        <v>9</v>
      </c>
      <c r="C47" s="6" t="str">
        <f>IFERROR(_xlfn.XLOOKUP(B47, '[1]Base de Datos Clientes'!B:B, '[1]Base de Datos Clientes'!H:H), "")</f>
        <v>Mariela</v>
      </c>
      <c r="D47" s="6" t="s">
        <v>13</v>
      </c>
      <c r="E47" s="6" t="s">
        <v>14</v>
      </c>
      <c r="F47" s="6">
        <v>-5000</v>
      </c>
      <c r="G47" s="6"/>
      <c r="H47" s="6">
        <f>SUMIFS(F$2:F47, B$2:B47, B47)</f>
        <v>34829</v>
      </c>
    </row>
    <row r="48" spans="1:8" x14ac:dyDescent="0.25">
      <c r="A48" s="5">
        <v>45624</v>
      </c>
      <c r="B48" s="6" t="s">
        <v>9</v>
      </c>
      <c r="C48" s="6" t="str">
        <f>IFERROR(_xlfn.XLOOKUP(B48, '[1]Base de Datos Clientes'!B:B, '[1]Base de Datos Clientes'!H:H), "")</f>
        <v>Mariela</v>
      </c>
      <c r="D48" s="6" t="s">
        <v>13</v>
      </c>
      <c r="E48" s="6" t="s">
        <v>14</v>
      </c>
      <c r="F48" s="6">
        <v>-5000</v>
      </c>
      <c r="G48" s="6"/>
      <c r="H48" s="6">
        <f>SUMIFS(F$2:F48, B$2:B48, B48)</f>
        <v>29829</v>
      </c>
    </row>
    <row r="49" spans="1:8" x14ac:dyDescent="0.25">
      <c r="A49" s="5">
        <v>45631</v>
      </c>
      <c r="B49" s="6" t="s">
        <v>9</v>
      </c>
      <c r="C49" s="6" t="str">
        <f>IFERROR(_xlfn.XLOOKUP(B49, '[1]Base de Datos Clientes'!B:B, '[1]Base de Datos Clientes'!H:H), "")</f>
        <v>Mariela</v>
      </c>
      <c r="D49" s="6" t="s">
        <v>13</v>
      </c>
      <c r="E49" s="6" t="s">
        <v>34</v>
      </c>
      <c r="F49" s="6">
        <v>-5000</v>
      </c>
      <c r="G49" s="6"/>
      <c r="H49" s="6">
        <f>SUMIFS(F$2:F49, B$2:B49, B49)</f>
        <v>24829</v>
      </c>
    </row>
    <row r="50" spans="1:8" x14ac:dyDescent="0.25">
      <c r="A50" s="5">
        <v>45638</v>
      </c>
      <c r="B50" s="6" t="s">
        <v>9</v>
      </c>
      <c r="C50" s="6" t="str">
        <f>IFERROR(_xlfn.XLOOKUP(B50, '[1]Base de Datos Clientes'!B:B, '[1]Base de Datos Clientes'!H:H), "")</f>
        <v>Mariela</v>
      </c>
      <c r="D50" s="6" t="s">
        <v>13</v>
      </c>
      <c r="E50" s="6" t="s">
        <v>14</v>
      </c>
      <c r="F50" s="6">
        <v>-5000</v>
      </c>
      <c r="G50" s="6"/>
      <c r="H50" s="6">
        <f>SUMIFS(F$2:F50, B$2:B50, B50)</f>
        <v>19829</v>
      </c>
    </row>
    <row r="51" spans="1:8" x14ac:dyDescent="0.25">
      <c r="A51" s="5">
        <v>45645</v>
      </c>
      <c r="B51" s="6" t="s">
        <v>9</v>
      </c>
      <c r="C51" s="6" t="str">
        <f>IFERROR(_xlfn.XLOOKUP(B51, '[1]Base de Datos Clientes'!B:B, '[1]Base de Datos Clientes'!H:H), "")</f>
        <v>Mariela</v>
      </c>
      <c r="D51" s="6" t="s">
        <v>13</v>
      </c>
      <c r="E51" s="6" t="s">
        <v>14</v>
      </c>
      <c r="F51" s="6">
        <v>-5000</v>
      </c>
      <c r="G51" s="6"/>
      <c r="H51" s="6">
        <f>SUMIFS(F$2:F51, B$2:B51, B51)</f>
        <v>14829</v>
      </c>
    </row>
    <row r="52" spans="1:8" x14ac:dyDescent="0.25">
      <c r="A52" s="5">
        <v>45652</v>
      </c>
      <c r="B52" s="6" t="s">
        <v>9</v>
      </c>
      <c r="C52" s="6" t="str">
        <f>IFERROR(_xlfn.XLOOKUP(B52, '[1]Base de Datos Clientes'!B:B, '[1]Base de Datos Clientes'!H:H), "")</f>
        <v>Mariela</v>
      </c>
      <c r="D52" s="6" t="s">
        <v>13</v>
      </c>
      <c r="E52" s="6" t="s">
        <v>14</v>
      </c>
      <c r="F52" s="6">
        <v>-5000</v>
      </c>
      <c r="G52" s="6"/>
      <c r="H52" s="6">
        <f>SUMIFS(F$2:F52, B$2:B52, B52)</f>
        <v>9829</v>
      </c>
    </row>
    <row r="53" spans="1:8" x14ac:dyDescent="0.25">
      <c r="A53" s="5">
        <v>45657</v>
      </c>
      <c r="B53" s="6" t="s">
        <v>9</v>
      </c>
      <c r="C53" s="6" t="str">
        <f>IFERROR(_xlfn.XLOOKUP(B53, '[1]Base de Datos Clientes'!B:B, '[1]Base de Datos Clientes'!H:H), "")</f>
        <v>Mariela</v>
      </c>
      <c r="D53" s="6" t="s">
        <v>13</v>
      </c>
      <c r="E53" s="6" t="s">
        <v>35</v>
      </c>
      <c r="F53" s="6">
        <v>-5000</v>
      </c>
      <c r="G53" s="6"/>
      <c r="H53" s="6">
        <f>SUMIFS(F$2:F53, B$2:B53, B53)</f>
        <v>4829</v>
      </c>
    </row>
    <row r="54" spans="1:8" x14ac:dyDescent="0.25">
      <c r="A54" s="5">
        <v>45678</v>
      </c>
      <c r="B54" s="6" t="s">
        <v>9</v>
      </c>
      <c r="C54" s="6" t="str">
        <f>IFERROR(_xlfn.XLOOKUP(B54, '[1]Base de Datos Clientes'!B:B, '[1]Base de Datos Clientes'!H:H), "")</f>
        <v>Mariela</v>
      </c>
      <c r="D54" s="6" t="s">
        <v>13</v>
      </c>
      <c r="E54" s="6" t="s">
        <v>36</v>
      </c>
      <c r="F54" s="6">
        <v>-4829</v>
      </c>
      <c r="G54" s="6"/>
      <c r="H54" s="6">
        <f>SUMIFS(F$2:F54, B$2:B54, B54)</f>
        <v>0</v>
      </c>
    </row>
    <row r="55" spans="1:8" x14ac:dyDescent="0.25">
      <c r="A55" s="5">
        <v>45742</v>
      </c>
      <c r="B55" s="6" t="s">
        <v>9</v>
      </c>
      <c r="C55" s="6" t="str">
        <f>IFERROR(_xlfn.XLOOKUP(B55, '[1]Base de Datos Clientes'!B:B, '[1]Base de Datos Clientes'!H:H), "")</f>
        <v>Mariela</v>
      </c>
      <c r="D55" s="6" t="s">
        <v>10</v>
      </c>
      <c r="E55" s="6" t="s">
        <v>37</v>
      </c>
      <c r="F55" s="6">
        <v>39830</v>
      </c>
      <c r="G55" s="6"/>
      <c r="H55" s="6">
        <f>SUMIFS(F$2:F55, B$2:B55, B55)</f>
        <v>39830</v>
      </c>
    </row>
    <row r="56" spans="1:8" x14ac:dyDescent="0.25">
      <c r="A56" s="5">
        <v>45743</v>
      </c>
      <c r="B56" s="6" t="s">
        <v>9</v>
      </c>
      <c r="C56" s="6" t="str">
        <f>IFERROR(_xlfn.XLOOKUP(B56, '[1]Base de Datos Clientes'!B:B, '[1]Base de Datos Clientes'!H:H), "")</f>
        <v>Mariela</v>
      </c>
      <c r="D56" s="6" t="s">
        <v>13</v>
      </c>
      <c r="E56" s="6" t="s">
        <v>14</v>
      </c>
      <c r="F56" s="6">
        <v>-5000</v>
      </c>
      <c r="G56" s="6"/>
      <c r="H56" s="6">
        <f>SUMIFS(F$2:F56, B$2:B56, B56)</f>
        <v>34830</v>
      </c>
    </row>
    <row r="57" spans="1:8" x14ac:dyDescent="0.25">
      <c r="A57" s="5">
        <v>45750</v>
      </c>
      <c r="B57" s="6" t="s">
        <v>9</v>
      </c>
      <c r="C57" s="6" t="str">
        <f>IFERROR(_xlfn.XLOOKUP(B57, '[1]Base de Datos Clientes'!B:B, '[1]Base de Datos Clientes'!H:H), "")</f>
        <v>Mariela</v>
      </c>
      <c r="D57" s="6" t="s">
        <v>13</v>
      </c>
      <c r="E57" s="6" t="s">
        <v>14</v>
      </c>
      <c r="F57" s="6">
        <v>-5000</v>
      </c>
      <c r="G57" s="6"/>
      <c r="H57" s="6">
        <f>SUMIFS(F$2:F57, B$2:B57, B57)</f>
        <v>29830</v>
      </c>
    </row>
    <row r="58" spans="1:8" x14ac:dyDescent="0.25">
      <c r="A58" s="5">
        <v>45756</v>
      </c>
      <c r="B58" s="6" t="s">
        <v>9</v>
      </c>
      <c r="C58" s="6" t="str">
        <f>IFERROR(_xlfn.XLOOKUP(B58, '[1]Base de Datos Clientes'!B:B, '[1]Base de Datos Clientes'!H:H), "")</f>
        <v>Mariela</v>
      </c>
      <c r="D58" s="6" t="s">
        <v>13</v>
      </c>
      <c r="E58" s="6" t="s">
        <v>14</v>
      </c>
      <c r="F58" s="6">
        <v>-5000</v>
      </c>
      <c r="G58" s="6"/>
      <c r="H58" s="6">
        <f>SUMIFS(F$2:F58, B$2:B58, B58)</f>
        <v>24830</v>
      </c>
    </row>
    <row r="59" spans="1:8" x14ac:dyDescent="0.25">
      <c r="A59" s="5">
        <v>45771</v>
      </c>
      <c r="B59" s="6" t="s">
        <v>9</v>
      </c>
      <c r="C59" s="6" t="str">
        <f>IFERROR(_xlfn.XLOOKUP(B59, '[1]Base de Datos Clientes'!B:B, '[1]Base de Datos Clientes'!H:H), "")</f>
        <v>Mariela</v>
      </c>
      <c r="D59" s="6" t="s">
        <v>13</v>
      </c>
      <c r="E59" s="6" t="s">
        <v>14</v>
      </c>
      <c r="F59" s="6">
        <v>-5000</v>
      </c>
      <c r="G59" s="6"/>
      <c r="H59" s="6">
        <f>SUMIFS(F$2:F59, B$2:B59, B59)</f>
        <v>19830</v>
      </c>
    </row>
    <row r="60" spans="1:8" x14ac:dyDescent="0.25">
      <c r="A60" s="5">
        <v>45777</v>
      </c>
      <c r="B60" s="6" t="s">
        <v>9</v>
      </c>
      <c r="C60" s="6" t="str">
        <f>IFERROR(_xlfn.XLOOKUP(B60, '[1]Base de Datos Clientes'!B:B, '[1]Base de Datos Clientes'!H:H), "")</f>
        <v>Mariela</v>
      </c>
      <c r="D60" s="6" t="s">
        <v>13</v>
      </c>
      <c r="E60" s="6" t="s">
        <v>14</v>
      </c>
      <c r="F60" s="6">
        <v>-5000</v>
      </c>
      <c r="G60" s="6"/>
      <c r="H60" s="6">
        <f>SUMIFS(F$2:F60, B$2:B60, B60)</f>
        <v>14830</v>
      </c>
    </row>
    <row r="61" spans="1:8" x14ac:dyDescent="0.25">
      <c r="A61" s="5">
        <v>45398</v>
      </c>
      <c r="B61" s="6" t="s">
        <v>38</v>
      </c>
      <c r="C61" s="6" t="str">
        <f>IFERROR(_xlfn.XLOOKUP(B61, '[1]Base de Datos Clientes'!B:B, '[1]Base de Datos Clientes'!H:H), "")</f>
        <v>Mariela</v>
      </c>
      <c r="D61" s="6" t="s">
        <v>10</v>
      </c>
      <c r="E61" s="6" t="s">
        <v>39</v>
      </c>
      <c r="F61" s="6">
        <v>61695.9</v>
      </c>
      <c r="G61" s="6"/>
      <c r="H61" s="6">
        <f>SUMIFS(F$2:F61, B$2:B61, B61)</f>
        <v>61695.9</v>
      </c>
    </row>
    <row r="62" spans="1:8" x14ac:dyDescent="0.25">
      <c r="A62" s="5">
        <v>45398</v>
      </c>
      <c r="B62" s="6" t="s">
        <v>38</v>
      </c>
      <c r="C62" s="6" t="str">
        <f>IFERROR(_xlfn.XLOOKUP(B62, '[1]Base de Datos Clientes'!B:B, '[1]Base de Datos Clientes'!H:H), "")</f>
        <v>Mariela</v>
      </c>
      <c r="D62" s="6" t="s">
        <v>10</v>
      </c>
      <c r="E62" s="6" t="s">
        <v>40</v>
      </c>
      <c r="F62" s="6">
        <v>621</v>
      </c>
      <c r="G62" s="6"/>
      <c r="H62" s="6">
        <f>SUMIFS(F$2:F62, B$2:B62, B62)</f>
        <v>62316.9</v>
      </c>
    </row>
    <row r="63" spans="1:8" x14ac:dyDescent="0.25">
      <c r="A63" s="5">
        <v>45402</v>
      </c>
      <c r="B63" s="6" t="s">
        <v>38</v>
      </c>
      <c r="C63" s="6" t="str">
        <f>IFERROR(_xlfn.XLOOKUP(B63, '[1]Base de Datos Clientes'!B:B, '[1]Base de Datos Clientes'!H:H), "")</f>
        <v>Mariela</v>
      </c>
      <c r="D63" s="6" t="s">
        <v>22</v>
      </c>
      <c r="E63" s="6" t="s">
        <v>41</v>
      </c>
      <c r="F63" s="6">
        <v>-229.5</v>
      </c>
      <c r="G63" s="6"/>
      <c r="H63" s="6">
        <f>SUMIFS(F$2:F63, B$2:B63, B63)</f>
        <v>62087.4</v>
      </c>
    </row>
    <row r="64" spans="1:8" x14ac:dyDescent="0.25">
      <c r="A64" s="5">
        <v>45407</v>
      </c>
      <c r="B64" s="6" t="s">
        <v>38</v>
      </c>
      <c r="C64" s="6" t="str">
        <f>IFERROR(_xlfn.XLOOKUP(B64, '[1]Base de Datos Clientes'!B:B, '[1]Base de Datos Clientes'!H:H), "")</f>
        <v>Mariela</v>
      </c>
      <c r="D64" s="6" t="s">
        <v>10</v>
      </c>
      <c r="E64" s="6" t="s">
        <v>42</v>
      </c>
      <c r="F64" s="6">
        <v>4162.5</v>
      </c>
      <c r="G64" s="6"/>
      <c r="H64" s="6">
        <f>SUMIFS(F$2:F64, B$2:B64, B64)</f>
        <v>66249.899999999994</v>
      </c>
    </row>
    <row r="65" spans="1:8" x14ac:dyDescent="0.25">
      <c r="A65" s="5">
        <v>45411</v>
      </c>
      <c r="B65" s="6" t="s">
        <v>38</v>
      </c>
      <c r="C65" s="6" t="str">
        <f>IFERROR(_xlfn.XLOOKUP(B65, '[1]Base de Datos Clientes'!B:B, '[1]Base de Datos Clientes'!H:H), "")</f>
        <v>Mariela</v>
      </c>
      <c r="D65" s="6" t="s">
        <v>13</v>
      </c>
      <c r="E65" s="6" t="s">
        <v>43</v>
      </c>
      <c r="F65" s="6">
        <v>-66249.899999999994</v>
      </c>
      <c r="G65" s="6"/>
      <c r="H65" s="6">
        <f>SUMIFS(F$2:F65, B$2:B65, B65)</f>
        <v>0</v>
      </c>
    </row>
    <row r="66" spans="1:8" x14ac:dyDescent="0.25">
      <c r="A66" s="5">
        <v>45562</v>
      </c>
      <c r="B66" s="6" t="s">
        <v>38</v>
      </c>
      <c r="C66" s="6" t="str">
        <f>IFERROR(_xlfn.XLOOKUP(B66, '[1]Base de Datos Clientes'!B:B, '[1]Base de Datos Clientes'!H:H), "")</f>
        <v>Mariela</v>
      </c>
      <c r="D66" s="6" t="s">
        <v>10</v>
      </c>
      <c r="E66" s="6" t="s">
        <v>44</v>
      </c>
      <c r="F66" s="6">
        <v>47556</v>
      </c>
      <c r="G66" s="6"/>
      <c r="H66" s="6">
        <f>SUMIFS(F$2:F66, B$2:B66, B66)</f>
        <v>47556</v>
      </c>
    </row>
    <row r="67" spans="1:8" x14ac:dyDescent="0.25">
      <c r="A67" s="5">
        <v>45606</v>
      </c>
      <c r="B67" s="6" t="s">
        <v>38</v>
      </c>
      <c r="C67" s="6" t="str">
        <f>IFERROR(_xlfn.XLOOKUP(B67, '[1]Base de Datos Clientes'!B:B, '[1]Base de Datos Clientes'!H:H), "")</f>
        <v>Mariela</v>
      </c>
      <c r="D67" s="6" t="s">
        <v>13</v>
      </c>
      <c r="E67" s="6" t="s">
        <v>45</v>
      </c>
      <c r="F67" s="6">
        <v>-47556</v>
      </c>
      <c r="G67" s="6"/>
      <c r="H67" s="6">
        <f>SUMIFS(F$2:F67, B$2:B67, B67)</f>
        <v>0</v>
      </c>
    </row>
    <row r="68" spans="1:8" x14ac:dyDescent="0.25">
      <c r="A68" s="5">
        <v>45607</v>
      </c>
      <c r="B68" s="6" t="s">
        <v>38</v>
      </c>
      <c r="C68" s="6" t="str">
        <f>IFERROR(_xlfn.XLOOKUP(B68, '[1]Base de Datos Clientes'!B:B, '[1]Base de Datos Clientes'!H:H), "")</f>
        <v>Mariela</v>
      </c>
      <c r="D68" s="6" t="s">
        <v>10</v>
      </c>
      <c r="E68" s="6" t="s">
        <v>46</v>
      </c>
      <c r="F68" s="6">
        <v>9580.5</v>
      </c>
      <c r="G68" s="6"/>
      <c r="H68" s="6">
        <f>SUMIFS(F$2:F68, B$2:B68, B68)</f>
        <v>9580.5</v>
      </c>
    </row>
    <row r="69" spans="1:8" x14ac:dyDescent="0.25">
      <c r="A69" s="5">
        <v>45633</v>
      </c>
      <c r="B69" s="6" t="s">
        <v>38</v>
      </c>
      <c r="C69" s="6" t="str">
        <f>IFERROR(_xlfn.XLOOKUP(B69, '[1]Base de Datos Clientes'!B:B, '[1]Base de Datos Clientes'!H:H), "")</f>
        <v>Mariela</v>
      </c>
      <c r="D69" s="6" t="s">
        <v>13</v>
      </c>
      <c r="E69" s="6" t="s">
        <v>47</v>
      </c>
      <c r="F69" s="6">
        <v>-9580.5</v>
      </c>
      <c r="G69" s="6"/>
      <c r="H69" s="6">
        <f>SUMIFS(F$2:F69, B$2:B69, B69)</f>
        <v>0</v>
      </c>
    </row>
    <row r="70" spans="1:8" x14ac:dyDescent="0.25">
      <c r="A70" s="5">
        <v>45640</v>
      </c>
      <c r="B70" s="6" t="s">
        <v>38</v>
      </c>
      <c r="C70" s="6" t="str">
        <f>IFERROR(_xlfn.XLOOKUP(B70, '[1]Base de Datos Clientes'!B:B, '[1]Base de Datos Clientes'!H:H), "")</f>
        <v>Mariela</v>
      </c>
      <c r="D70" s="6" t="s">
        <v>10</v>
      </c>
      <c r="E70" s="6" t="s">
        <v>48</v>
      </c>
      <c r="F70" s="6">
        <v>16843.5</v>
      </c>
      <c r="G70" s="6"/>
      <c r="H70" s="6">
        <f>SUMIFS(F$2:F70, B$2:B70, B70)</f>
        <v>16843.5</v>
      </c>
    </row>
    <row r="71" spans="1:8" x14ac:dyDescent="0.25">
      <c r="A71" s="5">
        <v>45643</v>
      </c>
      <c r="B71" s="6" t="s">
        <v>38</v>
      </c>
      <c r="C71" s="6" t="str">
        <f>IFERROR(_xlfn.XLOOKUP(B71, '[1]Base de Datos Clientes'!B:B, '[1]Base de Datos Clientes'!H:H), "")</f>
        <v>Mariela</v>
      </c>
      <c r="D71" s="6" t="s">
        <v>22</v>
      </c>
      <c r="E71" s="6" t="s">
        <v>49</v>
      </c>
      <c r="F71" s="6">
        <v>-405</v>
      </c>
      <c r="G71" s="6"/>
      <c r="H71" s="6">
        <f>SUMIFS(F$2:F71, B$2:B71, B71)</f>
        <v>16438.5</v>
      </c>
    </row>
    <row r="72" spans="1:8" x14ac:dyDescent="0.25">
      <c r="A72" s="5">
        <v>45672</v>
      </c>
      <c r="B72" s="6" t="s">
        <v>38</v>
      </c>
      <c r="C72" s="6" t="str">
        <f>IFERROR(_xlfn.XLOOKUP(B72, '[1]Base de Datos Clientes'!B:B, '[1]Base de Datos Clientes'!H:H), "")</f>
        <v>Mariela</v>
      </c>
      <c r="D72" s="6" t="s">
        <v>13</v>
      </c>
      <c r="E72" s="6" t="s">
        <v>50</v>
      </c>
      <c r="F72" s="6">
        <v>-16438.5</v>
      </c>
      <c r="G72" s="6"/>
      <c r="H72" s="6">
        <f>SUMIFS(F$2:F72, B$2:B72, B72)</f>
        <v>0</v>
      </c>
    </row>
    <row r="73" spans="1:8" x14ac:dyDescent="0.25">
      <c r="A73" s="5">
        <v>45747</v>
      </c>
      <c r="B73" s="6" t="s">
        <v>38</v>
      </c>
      <c r="C73" s="6" t="str">
        <f>IFERROR(_xlfn.XLOOKUP(B73, '[1]Base de Datos Clientes'!B:B, '[1]Base de Datos Clientes'!H:H), "")</f>
        <v>Mariela</v>
      </c>
      <c r="D73" s="6" t="s">
        <v>10</v>
      </c>
      <c r="E73" s="6" t="s">
        <v>51</v>
      </c>
      <c r="F73" s="6">
        <v>45263.7</v>
      </c>
      <c r="G73" s="6"/>
      <c r="H73" s="6">
        <f>SUMIFS(F$2:F73, B$2:B73, B73)</f>
        <v>45263.7</v>
      </c>
    </row>
    <row r="74" spans="1:8" x14ac:dyDescent="0.25">
      <c r="A74" s="5">
        <v>45750</v>
      </c>
      <c r="B74" s="6" t="s">
        <v>38</v>
      </c>
      <c r="C74" s="6" t="str">
        <f>IFERROR(_xlfn.XLOOKUP(B74, '[1]Base de Datos Clientes'!B:B, '[1]Base de Datos Clientes'!H:H), "")</f>
        <v>Mariela</v>
      </c>
      <c r="D74" s="6" t="s">
        <v>13</v>
      </c>
      <c r="E74" s="6" t="s">
        <v>52</v>
      </c>
      <c r="F74" s="6">
        <v>-45263.7</v>
      </c>
      <c r="G74" s="6"/>
      <c r="H74" s="6">
        <f>SUMIFS(F$2:F74, B$2:B74, B74)</f>
        <v>0</v>
      </c>
    </row>
    <row r="75" spans="1:8" x14ac:dyDescent="0.25">
      <c r="A75" s="5">
        <v>45398</v>
      </c>
      <c r="B75" s="6" t="s">
        <v>53</v>
      </c>
      <c r="C75" s="6" t="str">
        <f>IFERROR(_xlfn.XLOOKUP(B75, '[1]Base de Datos Clientes'!B:B, '[1]Base de Datos Clientes'!H:H), "")</f>
        <v>Mariela</v>
      </c>
      <c r="D75" s="6" t="s">
        <v>10</v>
      </c>
      <c r="E75" s="6" t="s">
        <v>54</v>
      </c>
      <c r="F75" s="6">
        <v>12385</v>
      </c>
      <c r="G75" s="6"/>
      <c r="H75" s="6">
        <f>SUMIFS(F$2:F75, B$2:B75, B75)</f>
        <v>12385</v>
      </c>
    </row>
    <row r="76" spans="1:8" x14ac:dyDescent="0.25">
      <c r="A76" s="5">
        <v>45398</v>
      </c>
      <c r="B76" s="6" t="s">
        <v>53</v>
      </c>
      <c r="C76" s="6" t="str">
        <f>IFERROR(_xlfn.XLOOKUP(B76, '[1]Base de Datos Clientes'!B:B, '[1]Base de Datos Clientes'!H:H), "")</f>
        <v>Mariela</v>
      </c>
      <c r="D76" s="6" t="s">
        <v>13</v>
      </c>
      <c r="E76" s="6" t="s">
        <v>55</v>
      </c>
      <c r="F76" s="6">
        <v>-6000</v>
      </c>
      <c r="G76" s="6"/>
      <c r="H76" s="6">
        <f>SUMIFS(F$2:F76, B$2:B76, B76)</f>
        <v>6385</v>
      </c>
    </row>
    <row r="77" spans="1:8" x14ac:dyDescent="0.25">
      <c r="A77" s="5">
        <v>45404</v>
      </c>
      <c r="B77" s="6" t="s">
        <v>53</v>
      </c>
      <c r="C77" s="6" t="str">
        <f>IFERROR(_xlfn.XLOOKUP(B77, '[1]Base de Datos Clientes'!B:B, '[1]Base de Datos Clientes'!H:H), "")</f>
        <v>Mariela</v>
      </c>
      <c r="D77" s="6" t="s">
        <v>10</v>
      </c>
      <c r="E77" s="6" t="s">
        <v>56</v>
      </c>
      <c r="F77" s="6">
        <v>7825</v>
      </c>
      <c r="G77" s="6"/>
      <c r="H77" s="6">
        <f>SUMIFS(F$2:F77, B$2:B77, B77)</f>
        <v>14210</v>
      </c>
    </row>
    <row r="78" spans="1:8" x14ac:dyDescent="0.25">
      <c r="A78" s="5">
        <v>45414</v>
      </c>
      <c r="B78" s="6" t="s">
        <v>53</v>
      </c>
      <c r="C78" s="6" t="str">
        <f>IFERROR(_xlfn.XLOOKUP(B78, '[1]Base de Datos Clientes'!B:B, '[1]Base de Datos Clientes'!H:H), "")</f>
        <v>Mariela</v>
      </c>
      <c r="D78" s="6" t="s">
        <v>13</v>
      </c>
      <c r="E78" s="6" t="s">
        <v>57</v>
      </c>
      <c r="F78" s="6">
        <v>-5000</v>
      </c>
      <c r="G78" s="6"/>
      <c r="H78" s="6">
        <f>SUMIFS(F$2:F78, B$2:B78, B78)</f>
        <v>9210</v>
      </c>
    </row>
    <row r="79" spans="1:8" x14ac:dyDescent="0.25">
      <c r="A79" s="5">
        <v>45418</v>
      </c>
      <c r="B79" s="6" t="s">
        <v>53</v>
      </c>
      <c r="C79" s="6" t="str">
        <f>IFERROR(_xlfn.XLOOKUP(B79, '[1]Base de Datos Clientes'!B:B, '[1]Base de Datos Clientes'!H:H), "")</f>
        <v>Mariela</v>
      </c>
      <c r="D79" s="6" t="s">
        <v>10</v>
      </c>
      <c r="E79" s="6" t="s">
        <v>58</v>
      </c>
      <c r="F79" s="6">
        <v>7318</v>
      </c>
      <c r="G79" s="6"/>
      <c r="H79" s="6">
        <f>SUMIFS(F$2:F79, B$2:B79, B79)</f>
        <v>16528</v>
      </c>
    </row>
    <row r="80" spans="1:8" x14ac:dyDescent="0.25">
      <c r="A80" s="5">
        <v>45426</v>
      </c>
      <c r="B80" s="6" t="s">
        <v>53</v>
      </c>
      <c r="C80" s="6" t="str">
        <f>IFERROR(_xlfn.XLOOKUP(B80, '[1]Base de Datos Clientes'!B:B, '[1]Base de Datos Clientes'!H:H), "")</f>
        <v>Mariela</v>
      </c>
      <c r="D80" s="6" t="s">
        <v>13</v>
      </c>
      <c r="E80" s="6" t="s">
        <v>57</v>
      </c>
      <c r="F80" s="6">
        <v>-5000</v>
      </c>
      <c r="G80" s="6"/>
      <c r="H80" s="6">
        <f>SUMIFS(F$2:F80, B$2:B80, B80)</f>
        <v>11528</v>
      </c>
    </row>
    <row r="81" spans="1:8" x14ac:dyDescent="0.25">
      <c r="A81" s="5">
        <v>45461</v>
      </c>
      <c r="B81" s="6" t="s">
        <v>53</v>
      </c>
      <c r="C81" s="6" t="str">
        <f>IFERROR(_xlfn.XLOOKUP(B81, '[1]Base de Datos Clientes'!B:B, '[1]Base de Datos Clientes'!H:H), "")</f>
        <v>Mariela</v>
      </c>
      <c r="D81" s="6" t="s">
        <v>13</v>
      </c>
      <c r="E81" s="6" t="s">
        <v>57</v>
      </c>
      <c r="F81" s="6">
        <v>-5000</v>
      </c>
      <c r="G81" s="6"/>
      <c r="H81" s="6">
        <f>SUMIFS(F$2:F81, B$2:B81, B81)</f>
        <v>6528</v>
      </c>
    </row>
    <row r="82" spans="1:8" x14ac:dyDescent="0.25">
      <c r="A82" s="5">
        <v>45488</v>
      </c>
      <c r="B82" s="6" t="s">
        <v>53</v>
      </c>
      <c r="C82" s="6" t="str">
        <f>IFERROR(_xlfn.XLOOKUP(B82, '[1]Base de Datos Clientes'!B:B, '[1]Base de Datos Clientes'!H:H), "")</f>
        <v>Mariela</v>
      </c>
      <c r="D82" s="6" t="s">
        <v>13</v>
      </c>
      <c r="E82" s="6" t="s">
        <v>57</v>
      </c>
      <c r="F82" s="6">
        <v>-6528</v>
      </c>
      <c r="G82" s="6"/>
      <c r="H82" s="6">
        <f>SUMIFS(F$2:F82, B$2:B82, B82)</f>
        <v>0</v>
      </c>
    </row>
    <row r="83" spans="1:8" x14ac:dyDescent="0.25">
      <c r="A83" s="5">
        <v>45502</v>
      </c>
      <c r="B83" s="6" t="s">
        <v>53</v>
      </c>
      <c r="C83" s="6" t="str">
        <f>IFERROR(_xlfn.XLOOKUP(B83, '[1]Base de Datos Clientes'!B:B, '[1]Base de Datos Clientes'!H:H), "")</f>
        <v>Mariela</v>
      </c>
      <c r="D83" s="6" t="s">
        <v>10</v>
      </c>
      <c r="E83" s="6" t="s">
        <v>59</v>
      </c>
      <c r="F83" s="6">
        <v>15210</v>
      </c>
      <c r="G83" s="6"/>
      <c r="H83" s="6">
        <f>SUMIFS(F$2:F83, B$2:B83, B83)</f>
        <v>15210</v>
      </c>
    </row>
    <row r="84" spans="1:8" x14ac:dyDescent="0.25">
      <c r="A84" s="5">
        <v>45510</v>
      </c>
      <c r="B84" s="6" t="s">
        <v>53</v>
      </c>
      <c r="C84" s="6" t="str">
        <f>IFERROR(_xlfn.XLOOKUP(B84, '[1]Base de Datos Clientes'!B:B, '[1]Base de Datos Clientes'!H:H), "")</f>
        <v>Mariela</v>
      </c>
      <c r="D84" s="6" t="s">
        <v>22</v>
      </c>
      <c r="E84" s="6" t="s">
        <v>41</v>
      </c>
      <c r="F84" s="6">
        <v>-505</v>
      </c>
      <c r="G84" s="6"/>
      <c r="H84" s="6">
        <f>SUMIFS(F$2:F84, B$2:B84, B84)</f>
        <v>14705</v>
      </c>
    </row>
    <row r="85" spans="1:8" x14ac:dyDescent="0.25">
      <c r="A85" s="5">
        <v>45517</v>
      </c>
      <c r="B85" s="6" t="s">
        <v>53</v>
      </c>
      <c r="C85" s="6" t="str">
        <f>IFERROR(_xlfn.XLOOKUP(B85, '[1]Base de Datos Clientes'!B:B, '[1]Base de Datos Clientes'!H:H), "")</f>
        <v>Mariela</v>
      </c>
      <c r="D85" s="6" t="s">
        <v>13</v>
      </c>
      <c r="E85" s="6" t="s">
        <v>60</v>
      </c>
      <c r="F85" s="6">
        <v>-5000</v>
      </c>
      <c r="G85" s="6"/>
      <c r="H85" s="6">
        <f>SUMIFS(F$2:F85, B$2:B85, B85)</f>
        <v>9705</v>
      </c>
    </row>
    <row r="86" spans="1:8" x14ac:dyDescent="0.25">
      <c r="A86" s="5">
        <v>45549</v>
      </c>
      <c r="B86" s="6" t="s">
        <v>53</v>
      </c>
      <c r="C86" s="6" t="str">
        <f>IFERROR(_xlfn.XLOOKUP(B86, '[1]Base de Datos Clientes'!B:B, '[1]Base de Datos Clientes'!H:H), "")</f>
        <v>Mariela</v>
      </c>
      <c r="D86" s="6" t="s">
        <v>13</v>
      </c>
      <c r="E86" s="6" t="s">
        <v>61</v>
      </c>
      <c r="F86" s="6">
        <v>-5000</v>
      </c>
      <c r="G86" s="6"/>
      <c r="H86" s="6">
        <f>SUMIFS(F$2:F86, B$2:B86, B86)</f>
        <v>4705</v>
      </c>
    </row>
    <row r="87" spans="1:8" x14ac:dyDescent="0.25">
      <c r="A87" s="5">
        <v>45554</v>
      </c>
      <c r="B87" s="6" t="s">
        <v>53</v>
      </c>
      <c r="C87" s="6" t="str">
        <f>IFERROR(_xlfn.XLOOKUP(B87, '[1]Base de Datos Clientes'!B:B, '[1]Base de Datos Clientes'!H:H), "")</f>
        <v>Mariela</v>
      </c>
      <c r="D87" s="6" t="s">
        <v>10</v>
      </c>
      <c r="E87" s="6" t="s">
        <v>62</v>
      </c>
      <c r="F87" s="6">
        <v>1580</v>
      </c>
      <c r="G87" s="6"/>
      <c r="H87" s="6">
        <f>SUMIFS(F$2:F87, B$2:B87, B87)</f>
        <v>6285</v>
      </c>
    </row>
    <row r="88" spans="1:8" x14ac:dyDescent="0.25">
      <c r="A88" s="5">
        <v>45566</v>
      </c>
      <c r="B88" s="6" t="s">
        <v>53</v>
      </c>
      <c r="C88" s="6" t="str">
        <f>IFERROR(_xlfn.XLOOKUP(B88, '[1]Base de Datos Clientes'!B:B, '[1]Base de Datos Clientes'!H:H), "")</f>
        <v>Mariela</v>
      </c>
      <c r="D88" s="6" t="s">
        <v>10</v>
      </c>
      <c r="E88" s="6" t="s">
        <v>63</v>
      </c>
      <c r="F88" s="6">
        <v>14945</v>
      </c>
      <c r="G88" s="6"/>
      <c r="H88" s="6">
        <f>SUMIFS(F$2:F88, B$2:B88, B88)</f>
        <v>21230</v>
      </c>
    </row>
    <row r="89" spans="1:8" x14ac:dyDescent="0.25">
      <c r="A89" s="5">
        <v>45590</v>
      </c>
      <c r="B89" s="6" t="s">
        <v>53</v>
      </c>
      <c r="C89" s="6" t="str">
        <f>IFERROR(_xlfn.XLOOKUP(B89, '[1]Base de Datos Clientes'!B:B, '[1]Base de Datos Clientes'!H:H), "")</f>
        <v>Mariela</v>
      </c>
      <c r="D89" s="6" t="s">
        <v>13</v>
      </c>
      <c r="E89" s="6" t="s">
        <v>57</v>
      </c>
      <c r="F89" s="6">
        <v>-5000</v>
      </c>
      <c r="G89" s="6"/>
      <c r="H89" s="6">
        <f>SUMIFS(F$2:F89, B$2:B89, B89)</f>
        <v>16230</v>
      </c>
    </row>
    <row r="90" spans="1:8" x14ac:dyDescent="0.25">
      <c r="A90" s="5">
        <v>45617</v>
      </c>
      <c r="B90" s="6" t="s">
        <v>53</v>
      </c>
      <c r="C90" s="6" t="str">
        <f>IFERROR(_xlfn.XLOOKUP(B90, '[1]Base de Datos Clientes'!B:B, '[1]Base de Datos Clientes'!H:H), "")</f>
        <v>Mariela</v>
      </c>
      <c r="D90" s="6" t="s">
        <v>13</v>
      </c>
      <c r="E90" s="6" t="s">
        <v>57</v>
      </c>
      <c r="F90" s="6">
        <v>-5000</v>
      </c>
      <c r="G90" s="6"/>
      <c r="H90" s="6">
        <f>SUMIFS(F$2:F90, B$2:B90, B90)</f>
        <v>11230</v>
      </c>
    </row>
    <row r="91" spans="1:8" x14ac:dyDescent="0.25">
      <c r="A91" s="5">
        <v>45665</v>
      </c>
      <c r="B91" s="6" t="s">
        <v>53</v>
      </c>
      <c r="C91" s="6" t="str">
        <f>IFERROR(_xlfn.XLOOKUP(B91, '[1]Base de Datos Clientes'!B:B, '[1]Base de Datos Clientes'!H:H), "")</f>
        <v>Mariela</v>
      </c>
      <c r="D91" s="6" t="s">
        <v>13</v>
      </c>
      <c r="E91" s="6" t="s">
        <v>57</v>
      </c>
      <c r="F91" s="6">
        <v>-5000</v>
      </c>
      <c r="G91" s="6"/>
      <c r="H91" s="6">
        <f>SUMIFS(F$2:F91, B$2:B91, B91)</f>
        <v>6230</v>
      </c>
    </row>
    <row r="92" spans="1:8" x14ac:dyDescent="0.25">
      <c r="A92" s="5">
        <v>45691</v>
      </c>
      <c r="B92" s="6" t="s">
        <v>53</v>
      </c>
      <c r="C92" s="6" t="str">
        <f>IFERROR(_xlfn.XLOOKUP(B92, '[1]Base de Datos Clientes'!B:B, '[1]Base de Datos Clientes'!H:H), "")</f>
        <v>Mariela</v>
      </c>
      <c r="D92" s="6" t="s">
        <v>13</v>
      </c>
      <c r="E92" s="6" t="s">
        <v>64</v>
      </c>
      <c r="F92" s="6">
        <v>-6230</v>
      </c>
      <c r="G92" s="6"/>
      <c r="H92" s="6">
        <f>SUMIFS(F$2:F92, B$2:B92, B92)</f>
        <v>0</v>
      </c>
    </row>
    <row r="93" spans="1:8" x14ac:dyDescent="0.25">
      <c r="A93" s="5">
        <v>45742</v>
      </c>
      <c r="B93" s="6" t="s">
        <v>53</v>
      </c>
      <c r="C93" s="6" t="str">
        <f>IFERROR(_xlfn.XLOOKUP(B93, '[1]Base de Datos Clientes'!B:B, '[1]Base de Datos Clientes'!H:H), "")</f>
        <v>Mariela</v>
      </c>
      <c r="D93" s="6" t="s">
        <v>10</v>
      </c>
      <c r="E93" s="6" t="s">
        <v>65</v>
      </c>
      <c r="F93" s="6">
        <v>20298</v>
      </c>
      <c r="G93" s="6"/>
      <c r="H93" s="6">
        <f>SUMIFS(F$2:F93, B$2:B93, B93)</f>
        <v>20298</v>
      </c>
    </row>
    <row r="94" spans="1:8" x14ac:dyDescent="0.25">
      <c r="A94" s="5">
        <v>45769</v>
      </c>
      <c r="B94" s="6" t="s">
        <v>53</v>
      </c>
      <c r="C94" s="6" t="str">
        <f>IFERROR(_xlfn.XLOOKUP(B94, '[1]Base de Datos Clientes'!B:B, '[1]Base de Datos Clientes'!H:H), "")</f>
        <v>Mariela</v>
      </c>
      <c r="D94" s="6" t="s">
        <v>13</v>
      </c>
      <c r="E94" s="6" t="s">
        <v>57</v>
      </c>
      <c r="F94" s="6">
        <v>-5000</v>
      </c>
      <c r="G94" s="6"/>
      <c r="H94" s="6">
        <f>SUMIFS(F$2:F94, B$2:B94, B94)</f>
        <v>15298</v>
      </c>
    </row>
    <row r="95" spans="1:8" x14ac:dyDescent="0.25">
      <c r="A95" s="5">
        <v>45408</v>
      </c>
      <c r="B95" s="6" t="s">
        <v>66</v>
      </c>
      <c r="C95" s="6" t="str">
        <f>IFERROR(_xlfn.XLOOKUP(B95, '[1]Base de Datos Clientes'!B:B, '[1]Base de Datos Clientes'!H:H), "")</f>
        <v>Mariela</v>
      </c>
      <c r="D95" s="6" t="s">
        <v>10</v>
      </c>
      <c r="E95" s="6" t="s">
        <v>67</v>
      </c>
      <c r="F95" s="6">
        <v>58560.3</v>
      </c>
      <c r="G95" s="6"/>
      <c r="H95" s="6">
        <f>SUMIFS(F$2:F95, B$2:B95, B95)</f>
        <v>58560.3</v>
      </c>
    </row>
    <row r="96" spans="1:8" x14ac:dyDescent="0.25">
      <c r="A96" s="5">
        <v>45420</v>
      </c>
      <c r="B96" s="6" t="s">
        <v>66</v>
      </c>
      <c r="C96" s="6" t="str">
        <f>IFERROR(_xlfn.XLOOKUP(B96, '[1]Base de Datos Clientes'!B:B, '[1]Base de Datos Clientes'!H:H), "")</f>
        <v>Mariela</v>
      </c>
      <c r="D96" s="6" t="s">
        <v>13</v>
      </c>
      <c r="E96" s="6" t="s">
        <v>43</v>
      </c>
      <c r="F96" s="6">
        <v>-58560.3</v>
      </c>
      <c r="G96" s="6"/>
      <c r="H96" s="6">
        <f>SUMIFS(F$2:F96, B$2:B96, B96)</f>
        <v>0</v>
      </c>
    </row>
    <row r="97" spans="1:8" x14ac:dyDescent="0.25">
      <c r="A97" s="5">
        <v>45432</v>
      </c>
      <c r="B97" s="6" t="s">
        <v>66</v>
      </c>
      <c r="C97" s="6" t="str">
        <f>IFERROR(_xlfn.XLOOKUP(B97, '[1]Base de Datos Clientes'!B:B, '[1]Base de Datos Clientes'!H:H), "")</f>
        <v>Mariela</v>
      </c>
      <c r="D97" s="6" t="s">
        <v>10</v>
      </c>
      <c r="E97" s="6" t="s">
        <v>68</v>
      </c>
      <c r="F97" s="6">
        <v>3474</v>
      </c>
      <c r="G97" s="6"/>
      <c r="H97" s="6">
        <f>SUMIFS(F$2:F97, B$2:B97, B97)</f>
        <v>3474</v>
      </c>
    </row>
    <row r="98" spans="1:8" x14ac:dyDescent="0.25">
      <c r="A98" s="5">
        <v>45461</v>
      </c>
      <c r="B98" s="6" t="s">
        <v>66</v>
      </c>
      <c r="C98" s="6" t="str">
        <f>IFERROR(_xlfn.XLOOKUP(B98, '[1]Base de Datos Clientes'!B:B, '[1]Base de Datos Clientes'!H:H), "")</f>
        <v>Mariela</v>
      </c>
      <c r="D98" s="6" t="s">
        <v>10</v>
      </c>
      <c r="E98" s="6" t="s">
        <v>69</v>
      </c>
      <c r="F98" s="6">
        <v>22023</v>
      </c>
      <c r="G98" s="6"/>
      <c r="H98" s="6">
        <f>SUMIFS(F$2:F98, B$2:B98, B98)</f>
        <v>25497</v>
      </c>
    </row>
    <row r="99" spans="1:8" x14ac:dyDescent="0.25">
      <c r="A99" s="5">
        <v>45462</v>
      </c>
      <c r="B99" s="6" t="s">
        <v>66</v>
      </c>
      <c r="C99" s="6" t="str">
        <f>IFERROR(_xlfn.XLOOKUP(B99, '[1]Base de Datos Clientes'!B:B, '[1]Base de Datos Clientes'!H:H), "")</f>
        <v>Mariela</v>
      </c>
      <c r="D99" s="6" t="s">
        <v>10</v>
      </c>
      <c r="E99" s="6" t="s">
        <v>70</v>
      </c>
      <c r="F99" s="6">
        <v>11002.5</v>
      </c>
      <c r="G99" s="6"/>
      <c r="H99" s="6">
        <f>SUMIFS(F$2:F99, B$2:B99, B99)</f>
        <v>36499.5</v>
      </c>
    </row>
    <row r="100" spans="1:8" x14ac:dyDescent="0.25">
      <c r="A100" s="5">
        <v>45463</v>
      </c>
      <c r="B100" s="6" t="s">
        <v>66</v>
      </c>
      <c r="C100" s="6" t="str">
        <f>IFERROR(_xlfn.XLOOKUP(B100, '[1]Base de Datos Clientes'!B:B, '[1]Base de Datos Clientes'!H:H), "")</f>
        <v>Mariela</v>
      </c>
      <c r="D100" s="6" t="s">
        <v>22</v>
      </c>
      <c r="E100" s="6" t="s">
        <v>71</v>
      </c>
      <c r="F100" s="6">
        <v>-3978</v>
      </c>
      <c r="G100" s="6"/>
      <c r="H100" s="6">
        <f>SUMIFS(F$2:F100, B$2:B100, B100)</f>
        <v>32521.5</v>
      </c>
    </row>
    <row r="101" spans="1:8" x14ac:dyDescent="0.25">
      <c r="A101" s="5">
        <v>45463</v>
      </c>
      <c r="B101" s="6" t="s">
        <v>66</v>
      </c>
      <c r="C101" s="6" t="str">
        <f>IFERROR(_xlfn.XLOOKUP(B101, '[1]Base de Datos Clientes'!B:B, '[1]Base de Datos Clientes'!H:H), "")</f>
        <v>Mariela</v>
      </c>
      <c r="D101" s="6" t="s">
        <v>10</v>
      </c>
      <c r="E101" s="6" t="s">
        <v>72</v>
      </c>
      <c r="F101" s="6">
        <v>3618</v>
      </c>
      <c r="G101" s="6"/>
      <c r="H101" s="6">
        <f>SUMIFS(F$2:F101, B$2:B101, B101)</f>
        <v>36139.5</v>
      </c>
    </row>
    <row r="102" spans="1:8" x14ac:dyDescent="0.25">
      <c r="A102" s="5">
        <v>45464</v>
      </c>
      <c r="B102" s="6" t="s">
        <v>66</v>
      </c>
      <c r="C102" s="6" t="str">
        <f>IFERROR(_xlfn.XLOOKUP(B102, '[1]Base de Datos Clientes'!B:B, '[1]Base de Datos Clientes'!H:H), "")</f>
        <v>Mariela</v>
      </c>
      <c r="D102" s="6" t="s">
        <v>10</v>
      </c>
      <c r="E102" s="6" t="s">
        <v>73</v>
      </c>
      <c r="F102" s="6">
        <v>11286</v>
      </c>
      <c r="G102" s="6"/>
      <c r="H102" s="6">
        <f>SUMIFS(F$2:F102, B$2:B102, B102)</f>
        <v>47425.5</v>
      </c>
    </row>
    <row r="103" spans="1:8" x14ac:dyDescent="0.25">
      <c r="A103" s="5">
        <v>45483</v>
      </c>
      <c r="B103" s="6" t="s">
        <v>66</v>
      </c>
      <c r="C103" s="6" t="str">
        <f>IFERROR(_xlfn.XLOOKUP(B103, '[1]Base de Datos Clientes'!B:B, '[1]Base de Datos Clientes'!H:H), "")</f>
        <v>Mariela</v>
      </c>
      <c r="D103" s="6" t="s">
        <v>10</v>
      </c>
      <c r="E103" s="6" t="s">
        <v>74</v>
      </c>
      <c r="F103" s="6">
        <v>25140.6</v>
      </c>
      <c r="G103" s="6"/>
      <c r="H103" s="6">
        <f>SUMIFS(F$2:F103, B$2:B103, B103)</f>
        <v>72566.100000000006</v>
      </c>
    </row>
    <row r="104" spans="1:8" x14ac:dyDescent="0.25">
      <c r="A104" s="5">
        <v>45485</v>
      </c>
      <c r="B104" s="6" t="s">
        <v>66</v>
      </c>
      <c r="C104" s="6" t="str">
        <f>IFERROR(_xlfn.XLOOKUP(B104, '[1]Base de Datos Clientes'!B:B, '[1]Base de Datos Clientes'!H:H), "")</f>
        <v>Mariela</v>
      </c>
      <c r="D104" s="6" t="s">
        <v>13</v>
      </c>
      <c r="E104" s="6" t="s">
        <v>75</v>
      </c>
      <c r="F104" s="6">
        <v>-47425.5</v>
      </c>
      <c r="G104" s="6"/>
      <c r="H104" s="6">
        <f>SUMIFS(F$2:F104, B$2:B104, B104)</f>
        <v>25140.600000000006</v>
      </c>
    </row>
    <row r="105" spans="1:8" x14ac:dyDescent="0.25">
      <c r="A105" s="5">
        <v>45497</v>
      </c>
      <c r="B105" s="6" t="s">
        <v>66</v>
      </c>
      <c r="C105" s="6" t="str">
        <f>IFERROR(_xlfn.XLOOKUP(B105, '[1]Base de Datos Clientes'!B:B, '[1]Base de Datos Clientes'!H:H), "")</f>
        <v>Mariela</v>
      </c>
      <c r="D105" s="6" t="s">
        <v>13</v>
      </c>
      <c r="E105" s="6" t="s">
        <v>76</v>
      </c>
      <c r="F105" s="6">
        <v>-25140.6</v>
      </c>
      <c r="G105" s="6"/>
      <c r="H105" s="6">
        <f>SUMIFS(F$2:F105, B$2:B105, B105)</f>
        <v>7.2759576141834259E-12</v>
      </c>
    </row>
    <row r="106" spans="1:8" x14ac:dyDescent="0.25">
      <c r="A106" s="5">
        <v>45497</v>
      </c>
      <c r="B106" s="6" t="s">
        <v>66</v>
      </c>
      <c r="C106" s="6" t="str">
        <f>IFERROR(_xlfn.XLOOKUP(B106, '[1]Base de Datos Clientes'!B:B, '[1]Base de Datos Clientes'!H:H), "")</f>
        <v>Mariela</v>
      </c>
      <c r="D106" s="6" t="s">
        <v>22</v>
      </c>
      <c r="E106" s="6" t="s">
        <v>77</v>
      </c>
      <c r="F106" s="6">
        <v>-2853</v>
      </c>
      <c r="G106" s="6"/>
      <c r="H106" s="6">
        <f>SUMIFS(F$2:F106, B$2:B106, B106)</f>
        <v>-2852.9999999999927</v>
      </c>
    </row>
    <row r="107" spans="1:8" x14ac:dyDescent="0.25">
      <c r="A107" s="5">
        <v>45499</v>
      </c>
      <c r="B107" s="6" t="s">
        <v>66</v>
      </c>
      <c r="C107" s="6" t="str">
        <f>IFERROR(_xlfn.XLOOKUP(B107, '[1]Base de Datos Clientes'!B:B, '[1]Base de Datos Clientes'!H:H), "")</f>
        <v>Mariela</v>
      </c>
      <c r="D107" s="6" t="s">
        <v>10</v>
      </c>
      <c r="E107" s="6" t="s">
        <v>78</v>
      </c>
      <c r="F107" s="6">
        <v>17928</v>
      </c>
      <c r="G107" s="6"/>
      <c r="H107" s="6">
        <f>SUMIFS(F$2:F107, B$2:B107, B107)</f>
        <v>15075.000000000007</v>
      </c>
    </row>
    <row r="108" spans="1:8" x14ac:dyDescent="0.25">
      <c r="A108" s="5">
        <v>45509</v>
      </c>
      <c r="B108" s="6" t="s">
        <v>66</v>
      </c>
      <c r="C108" s="6" t="str">
        <f>IFERROR(_xlfn.XLOOKUP(B108, '[1]Base de Datos Clientes'!B:B, '[1]Base de Datos Clientes'!H:H), "")</f>
        <v>Mariela</v>
      </c>
      <c r="D108" s="6" t="s">
        <v>10</v>
      </c>
      <c r="E108" s="6" t="s">
        <v>79</v>
      </c>
      <c r="F108" s="6">
        <v>648</v>
      </c>
      <c r="G108" s="6"/>
      <c r="H108" s="6">
        <f>SUMIFS(F$2:F108, B$2:B108, B108)</f>
        <v>15723.000000000007</v>
      </c>
    </row>
    <row r="109" spans="1:8" x14ac:dyDescent="0.25">
      <c r="A109" s="5">
        <v>45517</v>
      </c>
      <c r="B109" s="6" t="s">
        <v>66</v>
      </c>
      <c r="C109" s="6" t="str">
        <f>IFERROR(_xlfn.XLOOKUP(B109, '[1]Base de Datos Clientes'!B:B, '[1]Base de Datos Clientes'!H:H), "")</f>
        <v>Mariela</v>
      </c>
      <c r="D109" s="6" t="s">
        <v>10</v>
      </c>
      <c r="E109" s="6" t="s">
        <v>80</v>
      </c>
      <c r="F109" s="6">
        <v>31036.5</v>
      </c>
      <c r="G109" s="6"/>
      <c r="H109" s="6">
        <f>SUMIFS(F$2:F109, B$2:B109, B109)</f>
        <v>46759.500000000007</v>
      </c>
    </row>
    <row r="110" spans="1:8" x14ac:dyDescent="0.25">
      <c r="A110" s="5">
        <v>45517</v>
      </c>
      <c r="B110" s="6" t="s">
        <v>66</v>
      </c>
      <c r="C110" s="6" t="str">
        <f>IFERROR(_xlfn.XLOOKUP(B110, '[1]Base de Datos Clientes'!B:B, '[1]Base de Datos Clientes'!H:H), "")</f>
        <v>Mariela</v>
      </c>
      <c r="D110" s="6" t="s">
        <v>10</v>
      </c>
      <c r="E110" s="6" t="s">
        <v>81</v>
      </c>
      <c r="F110" s="6">
        <v>4284</v>
      </c>
      <c r="G110" s="6"/>
      <c r="H110" s="6">
        <f>SUMIFS(F$2:F110, B$2:B110, B110)</f>
        <v>51043.500000000007</v>
      </c>
    </row>
    <row r="111" spans="1:8" x14ac:dyDescent="0.25">
      <c r="A111" s="5">
        <v>45538</v>
      </c>
      <c r="B111" s="6" t="s">
        <v>66</v>
      </c>
      <c r="C111" s="6" t="str">
        <f>IFERROR(_xlfn.XLOOKUP(B111, '[1]Base de Datos Clientes'!B:B, '[1]Base de Datos Clientes'!H:H), "")</f>
        <v>Mariela</v>
      </c>
      <c r="D111" s="6" t="s">
        <v>10</v>
      </c>
      <c r="E111" s="6" t="s">
        <v>82</v>
      </c>
      <c r="F111" s="6">
        <v>29804.400000000001</v>
      </c>
      <c r="G111" s="6"/>
      <c r="H111" s="6">
        <f>SUMIFS(F$2:F111, B$2:B111, B111)</f>
        <v>80847.900000000009</v>
      </c>
    </row>
    <row r="112" spans="1:8" x14ac:dyDescent="0.25">
      <c r="A112" s="5">
        <v>45539</v>
      </c>
      <c r="B112" s="6" t="s">
        <v>66</v>
      </c>
      <c r="C112" s="6" t="str">
        <f>IFERROR(_xlfn.XLOOKUP(B112, '[1]Base de Datos Clientes'!B:B, '[1]Base de Datos Clientes'!H:H), "")</f>
        <v>Mariela</v>
      </c>
      <c r="D112" s="6" t="s">
        <v>13</v>
      </c>
      <c r="E112" s="6" t="s">
        <v>83</v>
      </c>
      <c r="F112" s="6">
        <v>-51043.5</v>
      </c>
      <c r="G112" s="6"/>
      <c r="H112" s="6">
        <f>SUMIFS(F$2:F112, B$2:B112, B112)</f>
        <v>29804.400000000009</v>
      </c>
    </row>
    <row r="113" spans="1:8" x14ac:dyDescent="0.25">
      <c r="A113" s="5">
        <v>45545</v>
      </c>
      <c r="B113" s="6" t="s">
        <v>66</v>
      </c>
      <c r="C113" s="6" t="str">
        <f>IFERROR(_xlfn.XLOOKUP(B113, '[1]Base de Datos Clientes'!B:B, '[1]Base de Datos Clientes'!H:H), "")</f>
        <v>Mariela</v>
      </c>
      <c r="D113" s="6" t="s">
        <v>10</v>
      </c>
      <c r="E113" s="6" t="s">
        <v>84</v>
      </c>
      <c r="F113" s="6">
        <v>1053</v>
      </c>
      <c r="G113" s="6"/>
      <c r="H113" s="6">
        <f>SUMIFS(F$2:F113, B$2:B113, B113)</f>
        <v>30857.400000000009</v>
      </c>
    </row>
    <row r="114" spans="1:8" x14ac:dyDescent="0.25">
      <c r="A114" s="5">
        <v>45554</v>
      </c>
      <c r="B114" s="6" t="s">
        <v>66</v>
      </c>
      <c r="C114" s="6" t="str">
        <f>IFERROR(_xlfn.XLOOKUP(B114, '[1]Base de Datos Clientes'!B:B, '[1]Base de Datos Clientes'!H:H), "")</f>
        <v>Mariela</v>
      </c>
      <c r="D114" s="6" t="s">
        <v>10</v>
      </c>
      <c r="E114" s="6" t="s">
        <v>85</v>
      </c>
      <c r="F114" s="6">
        <v>2889</v>
      </c>
      <c r="G114" s="6"/>
      <c r="H114" s="6">
        <f>SUMIFS(F$2:F114, B$2:B114, B114)</f>
        <v>33746.400000000009</v>
      </c>
    </row>
    <row r="115" spans="1:8" x14ac:dyDescent="0.25">
      <c r="A115" s="5">
        <v>45575</v>
      </c>
      <c r="B115" s="6" t="s">
        <v>66</v>
      </c>
      <c r="C115" s="6" t="str">
        <f>IFERROR(_xlfn.XLOOKUP(B115, '[1]Base de Datos Clientes'!B:B, '[1]Base de Datos Clientes'!H:H), "")</f>
        <v>Mariela</v>
      </c>
      <c r="D115" s="6" t="s">
        <v>13</v>
      </c>
      <c r="E115" s="6" t="s">
        <v>86</v>
      </c>
      <c r="F115" s="6">
        <v>-33746.400000000001</v>
      </c>
      <c r="G115" s="6"/>
      <c r="H115" s="6">
        <f>SUMIFS(F$2:F115, B$2:B115, B115)</f>
        <v>7.2759576141834259E-12</v>
      </c>
    </row>
    <row r="116" spans="1:8" x14ac:dyDescent="0.25">
      <c r="A116" s="5">
        <v>45575</v>
      </c>
      <c r="B116" s="6" t="s">
        <v>66</v>
      </c>
      <c r="C116" s="6" t="str">
        <f>IFERROR(_xlfn.XLOOKUP(B116, '[1]Base de Datos Clientes'!B:B, '[1]Base de Datos Clientes'!H:H), "")</f>
        <v>Mariela</v>
      </c>
      <c r="D116" s="6" t="s">
        <v>10</v>
      </c>
      <c r="E116" s="6" t="s">
        <v>87</v>
      </c>
      <c r="F116" s="6">
        <v>42666.3</v>
      </c>
      <c r="G116" s="6"/>
      <c r="H116" s="6">
        <f>SUMIFS(F$2:F116, B$2:B116, B116)</f>
        <v>42666.30000000001</v>
      </c>
    </row>
    <row r="117" spans="1:8" x14ac:dyDescent="0.25">
      <c r="A117" s="5">
        <v>45586</v>
      </c>
      <c r="B117" s="6" t="s">
        <v>66</v>
      </c>
      <c r="C117" s="6" t="str">
        <f>IFERROR(_xlfn.XLOOKUP(B117, '[1]Base de Datos Clientes'!B:B, '[1]Base de Datos Clientes'!H:H), "")</f>
        <v>Mariela</v>
      </c>
      <c r="D117" s="6" t="s">
        <v>10</v>
      </c>
      <c r="E117" s="6" t="s">
        <v>88</v>
      </c>
      <c r="F117" s="6">
        <v>3033</v>
      </c>
      <c r="G117" s="6"/>
      <c r="H117" s="6">
        <f>SUMIFS(F$2:F117, B$2:B117, B117)</f>
        <v>45699.30000000001</v>
      </c>
    </row>
    <row r="118" spans="1:8" x14ac:dyDescent="0.25">
      <c r="A118" s="5">
        <v>45594</v>
      </c>
      <c r="B118" s="6" t="s">
        <v>66</v>
      </c>
      <c r="C118" s="6" t="str">
        <f>IFERROR(_xlfn.XLOOKUP(B118, '[1]Base de Datos Clientes'!B:B, '[1]Base de Datos Clientes'!H:H), "")</f>
        <v>Mariela</v>
      </c>
      <c r="D118" s="6" t="s">
        <v>10</v>
      </c>
      <c r="E118" s="6" t="s">
        <v>89</v>
      </c>
      <c r="F118" s="6">
        <v>1026</v>
      </c>
      <c r="G118" s="6"/>
      <c r="H118" s="6">
        <f>SUMIFS(F$2:F118, B$2:B118, B118)</f>
        <v>46725.30000000001</v>
      </c>
    </row>
    <row r="119" spans="1:8" x14ac:dyDescent="0.25">
      <c r="A119" s="5">
        <v>45602</v>
      </c>
      <c r="B119" s="6" t="s">
        <v>66</v>
      </c>
      <c r="C119" s="6" t="str">
        <f>IFERROR(_xlfn.XLOOKUP(B119, '[1]Base de Datos Clientes'!B:B, '[1]Base de Datos Clientes'!H:H), "")</f>
        <v>Mariela</v>
      </c>
      <c r="D119" s="6" t="s">
        <v>13</v>
      </c>
      <c r="E119" s="6" t="s">
        <v>90</v>
      </c>
      <c r="F119" s="6">
        <v>-45699.3</v>
      </c>
      <c r="G119" s="6"/>
      <c r="H119" s="6">
        <f>SUMIFS(F$2:F119, B$2:B119, B119)</f>
        <v>1026.0000000000073</v>
      </c>
    </row>
    <row r="120" spans="1:8" x14ac:dyDescent="0.25">
      <c r="A120" s="5">
        <v>45607</v>
      </c>
      <c r="B120" s="6" t="s">
        <v>66</v>
      </c>
      <c r="C120" s="6" t="str">
        <f>IFERROR(_xlfn.XLOOKUP(B120, '[1]Base de Datos Clientes'!B:B, '[1]Base de Datos Clientes'!H:H), "")</f>
        <v>Mariela</v>
      </c>
      <c r="D120" s="6" t="s">
        <v>10</v>
      </c>
      <c r="E120" s="6" t="s">
        <v>91</v>
      </c>
      <c r="F120" s="6">
        <v>6298.2</v>
      </c>
      <c r="G120" s="6"/>
      <c r="H120" s="6">
        <f>SUMIFS(F$2:F120, B$2:B120, B120)</f>
        <v>7324.2000000000071</v>
      </c>
    </row>
    <row r="121" spans="1:8" x14ac:dyDescent="0.25">
      <c r="A121" s="5">
        <v>45622</v>
      </c>
      <c r="B121" s="6" t="s">
        <v>66</v>
      </c>
      <c r="C121" s="6" t="str">
        <f>IFERROR(_xlfn.XLOOKUP(B121, '[1]Base de Datos Clientes'!B:B, '[1]Base de Datos Clientes'!H:H), "")</f>
        <v>Mariela</v>
      </c>
      <c r="D121" s="6" t="s">
        <v>10</v>
      </c>
      <c r="E121" s="6" t="s">
        <v>92</v>
      </c>
      <c r="F121" s="6">
        <v>4464</v>
      </c>
      <c r="G121" s="6"/>
      <c r="H121" s="6">
        <f>SUMIFS(F$2:F121, B$2:B121, B121)</f>
        <v>11788.200000000008</v>
      </c>
    </row>
    <row r="122" spans="1:8" x14ac:dyDescent="0.25">
      <c r="A122" s="5">
        <v>45628</v>
      </c>
      <c r="B122" s="6" t="s">
        <v>66</v>
      </c>
      <c r="C122" s="6" t="str">
        <f>IFERROR(_xlfn.XLOOKUP(B122, '[1]Base de Datos Clientes'!B:B, '[1]Base de Datos Clientes'!H:H), "")</f>
        <v>Mariela</v>
      </c>
      <c r="D122" s="6" t="s">
        <v>22</v>
      </c>
      <c r="E122" s="6" t="s">
        <v>93</v>
      </c>
      <c r="F122" s="6">
        <v>-2403</v>
      </c>
      <c r="G122" s="6"/>
      <c r="H122" s="6">
        <f>SUMIFS(F$2:F122, B$2:B122, B122)</f>
        <v>9385.200000000008</v>
      </c>
    </row>
    <row r="123" spans="1:8" x14ac:dyDescent="0.25">
      <c r="A123" s="5">
        <v>45636</v>
      </c>
      <c r="B123" s="6" t="s">
        <v>66</v>
      </c>
      <c r="C123" s="6" t="str">
        <f>IFERROR(_xlfn.XLOOKUP(B123, '[1]Base de Datos Clientes'!B:B, '[1]Base de Datos Clientes'!H:H), "")</f>
        <v>Mariela</v>
      </c>
      <c r="D123" s="6" t="s">
        <v>10</v>
      </c>
      <c r="E123" s="6" t="s">
        <v>94</v>
      </c>
      <c r="F123" s="6">
        <v>41827.5</v>
      </c>
      <c r="G123" s="6"/>
      <c r="H123" s="6">
        <f>SUMIFS(F$2:F123, B$2:B123, B123)</f>
        <v>51212.700000000012</v>
      </c>
    </row>
    <row r="124" spans="1:8" x14ac:dyDescent="0.25">
      <c r="A124" s="5">
        <v>45642</v>
      </c>
      <c r="B124" s="6" t="s">
        <v>66</v>
      </c>
      <c r="C124" s="6" t="str">
        <f>IFERROR(_xlfn.XLOOKUP(B124, '[1]Base de Datos Clientes'!B:B, '[1]Base de Datos Clientes'!H:H), "")</f>
        <v>Mariela</v>
      </c>
      <c r="D124" s="6" t="s">
        <v>10</v>
      </c>
      <c r="E124" s="6" t="s">
        <v>95</v>
      </c>
      <c r="F124" s="6">
        <v>34776</v>
      </c>
      <c r="G124" s="6"/>
      <c r="H124" s="6">
        <f>SUMIFS(F$2:F124, B$2:B124, B124)</f>
        <v>85988.700000000012</v>
      </c>
    </row>
    <row r="125" spans="1:8" x14ac:dyDescent="0.25">
      <c r="A125" s="5">
        <v>45644</v>
      </c>
      <c r="B125" s="6" t="s">
        <v>66</v>
      </c>
      <c r="C125" s="6" t="str">
        <f>IFERROR(_xlfn.XLOOKUP(B125, '[1]Base de Datos Clientes'!B:B, '[1]Base de Datos Clientes'!H:H), "")</f>
        <v>Mariela</v>
      </c>
      <c r="D125" s="6" t="s">
        <v>13</v>
      </c>
      <c r="E125" s="6" t="s">
        <v>96</v>
      </c>
      <c r="F125" s="6">
        <v>-9385</v>
      </c>
      <c r="G125" s="6"/>
      <c r="H125" s="6">
        <f>SUMIFS(F$2:F125, B$2:B125, B125)</f>
        <v>76603.700000000012</v>
      </c>
    </row>
    <row r="126" spans="1:8" x14ac:dyDescent="0.25">
      <c r="A126" s="5">
        <v>45649</v>
      </c>
      <c r="B126" s="6" t="s">
        <v>66</v>
      </c>
      <c r="C126" s="6" t="str">
        <f>IFERROR(_xlfn.XLOOKUP(B126, '[1]Base de Datos Clientes'!B:B, '[1]Base de Datos Clientes'!H:H), "")</f>
        <v>Mariela</v>
      </c>
      <c r="D126" s="6" t="s">
        <v>10</v>
      </c>
      <c r="E126" s="6" t="s">
        <v>97</v>
      </c>
      <c r="F126" s="6">
        <v>9346.5</v>
      </c>
      <c r="G126" s="6"/>
      <c r="H126" s="6">
        <f>SUMIFS(F$2:F126, B$2:B126, B126)</f>
        <v>85950.200000000012</v>
      </c>
    </row>
    <row r="127" spans="1:8" x14ac:dyDescent="0.25">
      <c r="A127" s="5">
        <v>45672</v>
      </c>
      <c r="B127" s="6" t="s">
        <v>66</v>
      </c>
      <c r="C127" s="6" t="str">
        <f>IFERROR(_xlfn.XLOOKUP(B127, '[1]Base de Datos Clientes'!B:B, '[1]Base de Datos Clientes'!H:H), "")</f>
        <v>Mariela</v>
      </c>
      <c r="D127" s="6" t="s">
        <v>10</v>
      </c>
      <c r="E127" s="6" t="s">
        <v>98</v>
      </c>
      <c r="F127" s="6">
        <v>24316.2</v>
      </c>
      <c r="G127" s="6"/>
      <c r="H127" s="6">
        <f>SUMIFS(F$2:F127, B$2:B127, B127)</f>
        <v>110266.40000000001</v>
      </c>
    </row>
    <row r="128" spans="1:8" x14ac:dyDescent="0.25">
      <c r="A128" s="5">
        <v>45679</v>
      </c>
      <c r="B128" s="6" t="s">
        <v>66</v>
      </c>
      <c r="C128" s="6" t="str">
        <f>IFERROR(_xlfn.XLOOKUP(B128, '[1]Base de Datos Clientes'!B:B, '[1]Base de Datos Clientes'!H:H), "")</f>
        <v>Mariela</v>
      </c>
      <c r="D128" s="6" t="s">
        <v>13</v>
      </c>
      <c r="E128" s="6" t="s">
        <v>99</v>
      </c>
      <c r="F128" s="6">
        <v>-85950</v>
      </c>
      <c r="G128" s="6"/>
      <c r="H128" s="6">
        <f>SUMIFS(F$2:F128, B$2:B128, B128)</f>
        <v>24316.400000000009</v>
      </c>
    </row>
    <row r="129" spans="1:8" x14ac:dyDescent="0.25">
      <c r="A129" s="5">
        <v>45677</v>
      </c>
      <c r="B129" s="6" t="s">
        <v>66</v>
      </c>
      <c r="C129" s="6" t="str">
        <f>IFERROR(_xlfn.XLOOKUP(B129, '[1]Base de Datos Clientes'!B:B, '[1]Base de Datos Clientes'!H:H), "")</f>
        <v>Mariela</v>
      </c>
      <c r="D129" s="6" t="s">
        <v>10</v>
      </c>
      <c r="E129" s="6" t="s">
        <v>100</v>
      </c>
      <c r="F129" s="6">
        <v>7240.5</v>
      </c>
      <c r="G129" s="6"/>
      <c r="H129" s="6">
        <f>SUMIFS(F$2:F129, B$2:B129, B129)</f>
        <v>31556.900000000009</v>
      </c>
    </row>
    <row r="130" spans="1:8" x14ac:dyDescent="0.25">
      <c r="A130" s="5">
        <v>45693</v>
      </c>
      <c r="B130" s="6" t="s">
        <v>66</v>
      </c>
      <c r="C130" s="6" t="str">
        <f>IFERROR(_xlfn.XLOOKUP(B130, '[1]Base de Datos Clientes'!B:B, '[1]Base de Datos Clientes'!H:H), "")</f>
        <v>Mariela</v>
      </c>
      <c r="D130" s="6" t="s">
        <v>13</v>
      </c>
      <c r="E130" s="6" t="s">
        <v>101</v>
      </c>
      <c r="F130" s="6">
        <v>-31556.7</v>
      </c>
      <c r="G130" s="6"/>
      <c r="H130" s="6">
        <f>SUMIFS(F$2:F130, B$2:B130, B130)</f>
        <v>0.20000000000800355</v>
      </c>
    </row>
    <row r="131" spans="1:8" x14ac:dyDescent="0.25">
      <c r="A131" s="5">
        <v>45700</v>
      </c>
      <c r="B131" s="6" t="s">
        <v>66</v>
      </c>
      <c r="C131" s="6" t="str">
        <f>IFERROR(_xlfn.XLOOKUP(B131, '[1]Base de Datos Clientes'!B:B, '[1]Base de Datos Clientes'!H:H), "")</f>
        <v>Mariela</v>
      </c>
      <c r="D131" s="6" t="s">
        <v>10</v>
      </c>
      <c r="E131" s="6" t="s">
        <v>102</v>
      </c>
      <c r="F131" s="6">
        <v>18205.2</v>
      </c>
      <c r="G131" s="6"/>
      <c r="H131" s="6">
        <f>SUMIFS(F$2:F131, B$2:B131, B131)</f>
        <v>18205.400000000009</v>
      </c>
    </row>
    <row r="132" spans="1:8" x14ac:dyDescent="0.25">
      <c r="A132" s="5">
        <v>45722</v>
      </c>
      <c r="B132" s="6" t="s">
        <v>66</v>
      </c>
      <c r="C132" s="6" t="str">
        <f>IFERROR(_xlfn.XLOOKUP(B132, '[1]Base de Datos Clientes'!B:B, '[1]Base de Datos Clientes'!H:H), "")</f>
        <v>Mariela</v>
      </c>
      <c r="D132" s="6" t="s">
        <v>10</v>
      </c>
      <c r="E132" s="6" t="s">
        <v>103</v>
      </c>
      <c r="F132" s="6">
        <v>8068.5</v>
      </c>
      <c r="G132" s="6"/>
      <c r="H132" s="6">
        <f>SUMIFS(F$2:F132, B$2:B132, B132)</f>
        <v>26273.900000000009</v>
      </c>
    </row>
    <row r="133" spans="1:8" x14ac:dyDescent="0.25">
      <c r="A133" s="5">
        <v>45727</v>
      </c>
      <c r="B133" s="6" t="s">
        <v>66</v>
      </c>
      <c r="C133" s="6" t="str">
        <f>IFERROR(_xlfn.XLOOKUP(B133, '[1]Base de Datos Clientes'!B:B, '[1]Base de Datos Clientes'!H:H), "")</f>
        <v>Mariela</v>
      </c>
      <c r="D133" s="6" t="s">
        <v>22</v>
      </c>
      <c r="E133" s="6" t="s">
        <v>104</v>
      </c>
      <c r="F133" s="6">
        <v>-10867.5</v>
      </c>
      <c r="G133" s="6"/>
      <c r="H133" s="6">
        <f>SUMIFS(F$2:F133, B$2:B133, B133)</f>
        <v>15406.400000000009</v>
      </c>
    </row>
    <row r="134" spans="1:8" x14ac:dyDescent="0.25">
      <c r="A134" s="5">
        <v>45730</v>
      </c>
      <c r="B134" s="6" t="s">
        <v>66</v>
      </c>
      <c r="C134" s="6" t="str">
        <f>IFERROR(_xlfn.XLOOKUP(B134, '[1]Base de Datos Clientes'!B:B, '[1]Base de Datos Clientes'!H:H), "")</f>
        <v>Mariela</v>
      </c>
      <c r="D134" s="6" t="s">
        <v>13</v>
      </c>
      <c r="E134" s="6" t="s">
        <v>105</v>
      </c>
      <c r="F134" s="6">
        <v>-18205.2</v>
      </c>
      <c r="G134" s="6"/>
      <c r="H134" s="6">
        <f>SUMIFS(F$2:F134, B$2:B134, B134)</f>
        <v>-2798.799999999992</v>
      </c>
    </row>
    <row r="135" spans="1:8" x14ac:dyDescent="0.25">
      <c r="A135" s="5">
        <v>45743</v>
      </c>
      <c r="B135" s="6" t="s">
        <v>66</v>
      </c>
      <c r="C135" s="6" t="str">
        <f>IFERROR(_xlfn.XLOOKUP(B135, '[1]Base de Datos Clientes'!B:B, '[1]Base de Datos Clientes'!H:H), "")</f>
        <v>Mariela</v>
      </c>
      <c r="D135" s="6" t="s">
        <v>10</v>
      </c>
      <c r="E135" s="6" t="s">
        <v>106</v>
      </c>
      <c r="F135" s="6">
        <v>27378</v>
      </c>
      <c r="G135" s="6"/>
      <c r="H135" s="6">
        <f>SUMIFS(F$2:F135, B$2:B135, B135)</f>
        <v>24579.200000000008</v>
      </c>
    </row>
    <row r="136" spans="1:8" x14ac:dyDescent="0.25">
      <c r="A136" s="5">
        <v>45756</v>
      </c>
      <c r="B136" s="6" t="s">
        <v>66</v>
      </c>
      <c r="C136" s="6" t="str">
        <f>IFERROR(_xlfn.XLOOKUP(B136, '[1]Base de Datos Clientes'!B:B, '[1]Base de Datos Clientes'!H:H), "")</f>
        <v>Mariela</v>
      </c>
      <c r="D136" s="6" t="s">
        <v>13</v>
      </c>
      <c r="E136" s="6" t="s">
        <v>107</v>
      </c>
      <c r="F136" s="6">
        <v>-24579</v>
      </c>
      <c r="G136" s="6"/>
      <c r="H136" s="6">
        <f>SUMIFS(F$2:F136, B$2:B136, B136)</f>
        <v>0.20000000000800355</v>
      </c>
    </row>
    <row r="137" spans="1:8" x14ac:dyDescent="0.25">
      <c r="A137" s="5">
        <v>45408</v>
      </c>
      <c r="B137" s="6" t="s">
        <v>108</v>
      </c>
      <c r="C137" s="6" t="str">
        <f>IFERROR(_xlfn.XLOOKUP(B137, '[1]Base de Datos Clientes'!B:B, '[1]Base de Datos Clientes'!H:H), "")</f>
        <v>Mariela</v>
      </c>
      <c r="D137" s="6" t="s">
        <v>10</v>
      </c>
      <c r="E137" s="6" t="s">
        <v>109</v>
      </c>
      <c r="F137" s="6">
        <v>48816</v>
      </c>
      <c r="G137" s="6"/>
      <c r="H137" s="6">
        <f>SUMIFS(F$2:F137, B$2:B137, B137)</f>
        <v>48816</v>
      </c>
    </row>
    <row r="138" spans="1:8" x14ac:dyDescent="0.25">
      <c r="A138" s="5">
        <v>45427</v>
      </c>
      <c r="B138" s="6" t="s">
        <v>108</v>
      </c>
      <c r="C138" s="6" t="str">
        <f>IFERROR(_xlfn.XLOOKUP(B138, '[1]Base de Datos Clientes'!B:B, '[1]Base de Datos Clientes'!H:H), "")</f>
        <v>Mariela</v>
      </c>
      <c r="D138" s="6" t="s">
        <v>13</v>
      </c>
      <c r="E138" s="6" t="s">
        <v>110</v>
      </c>
      <c r="F138" s="6">
        <v>-48816</v>
      </c>
      <c r="G138" s="6"/>
      <c r="H138" s="6">
        <f>SUMIFS(F$2:F138, B$2:B138, B138)</f>
        <v>0</v>
      </c>
    </row>
    <row r="139" spans="1:8" x14ac:dyDescent="0.25">
      <c r="A139" s="5">
        <v>45503</v>
      </c>
      <c r="B139" s="6" t="s">
        <v>108</v>
      </c>
      <c r="C139" s="6" t="str">
        <f>IFERROR(_xlfn.XLOOKUP(B139, '[1]Base de Datos Clientes'!B:B, '[1]Base de Datos Clientes'!H:H), "")</f>
        <v>Mariela</v>
      </c>
      <c r="D139" s="6" t="s">
        <v>10</v>
      </c>
      <c r="E139" s="6" t="s">
        <v>111</v>
      </c>
      <c r="F139" s="6">
        <v>34870.5</v>
      </c>
      <c r="G139" s="6"/>
      <c r="H139" s="6">
        <f>SUMIFS(F$2:F139, B$2:B139, B139)</f>
        <v>34870.5</v>
      </c>
    </row>
    <row r="140" spans="1:8" x14ac:dyDescent="0.25">
      <c r="A140" s="5">
        <v>45532</v>
      </c>
      <c r="B140" s="6" t="s">
        <v>108</v>
      </c>
      <c r="C140" s="6" t="str">
        <f>IFERROR(_xlfn.XLOOKUP(B140, '[1]Base de Datos Clientes'!B:B, '[1]Base de Datos Clientes'!H:H), "")</f>
        <v>Mariela</v>
      </c>
      <c r="D140" s="6" t="s">
        <v>13</v>
      </c>
      <c r="E140" s="6" t="s">
        <v>112</v>
      </c>
      <c r="F140" s="6">
        <v>-34870.5</v>
      </c>
      <c r="G140" s="6"/>
      <c r="H140" s="6">
        <f>SUMIFS(F$2:F140, B$2:B140, B140)</f>
        <v>0</v>
      </c>
    </row>
    <row r="141" spans="1:8" x14ac:dyDescent="0.25">
      <c r="A141" s="5">
        <v>45566</v>
      </c>
      <c r="B141" s="6" t="s">
        <v>108</v>
      </c>
      <c r="C141" s="6" t="str">
        <f>IFERROR(_xlfn.XLOOKUP(B141, '[1]Base de Datos Clientes'!B:B, '[1]Base de Datos Clientes'!H:H), "")</f>
        <v>Mariela</v>
      </c>
      <c r="D141" s="6" t="s">
        <v>10</v>
      </c>
      <c r="E141" s="6" t="s">
        <v>113</v>
      </c>
      <c r="F141" s="6">
        <v>9695.7000000000007</v>
      </c>
      <c r="G141" s="6"/>
      <c r="H141" s="6">
        <f>SUMIFS(F$2:F141, B$2:B141, B141)</f>
        <v>9695.7000000000007</v>
      </c>
    </row>
    <row r="142" spans="1:8" x14ac:dyDescent="0.25">
      <c r="A142" s="5">
        <v>45586</v>
      </c>
      <c r="B142" s="6" t="s">
        <v>108</v>
      </c>
      <c r="C142" s="6" t="str">
        <f>IFERROR(_xlfn.XLOOKUP(B142, '[1]Base de Datos Clientes'!B:B, '[1]Base de Datos Clientes'!H:H), "")</f>
        <v>Mariela</v>
      </c>
      <c r="D142" s="6" t="s">
        <v>10</v>
      </c>
      <c r="E142" s="6" t="s">
        <v>114</v>
      </c>
      <c r="F142" s="6">
        <v>3699</v>
      </c>
      <c r="G142" s="6"/>
      <c r="H142" s="6">
        <f>SUMIFS(F$2:F142, B$2:B142, B142)</f>
        <v>13394.7</v>
      </c>
    </row>
    <row r="143" spans="1:8" x14ac:dyDescent="0.25">
      <c r="A143" s="5">
        <v>45590</v>
      </c>
      <c r="B143" s="6" t="s">
        <v>108</v>
      </c>
      <c r="C143" s="6" t="str">
        <f>IFERROR(_xlfn.XLOOKUP(B143, '[1]Base de Datos Clientes'!B:B, '[1]Base de Datos Clientes'!H:H), "")</f>
        <v>Mariela</v>
      </c>
      <c r="D143" s="6" t="s">
        <v>13</v>
      </c>
      <c r="E143" s="6" t="s">
        <v>115</v>
      </c>
      <c r="F143" s="6">
        <v>-9695.7000000000007</v>
      </c>
      <c r="G143" s="6"/>
      <c r="H143" s="6">
        <f>SUMIFS(F$2:F143, B$2:B143, B143)</f>
        <v>3699</v>
      </c>
    </row>
    <row r="144" spans="1:8" x14ac:dyDescent="0.25">
      <c r="A144" s="5">
        <v>45610</v>
      </c>
      <c r="B144" s="6" t="s">
        <v>108</v>
      </c>
      <c r="C144" s="6" t="str">
        <f>IFERROR(_xlfn.XLOOKUP(B144, '[1]Base de Datos Clientes'!B:B, '[1]Base de Datos Clientes'!H:H), "")</f>
        <v>Mariela</v>
      </c>
      <c r="D144" s="6" t="s">
        <v>10</v>
      </c>
      <c r="E144" s="6" t="s">
        <v>116</v>
      </c>
      <c r="F144" s="6">
        <v>3487.5</v>
      </c>
      <c r="G144" s="6"/>
      <c r="H144" s="6">
        <f>SUMIFS(F$2:F144, B$2:B144, B144)</f>
        <v>7186.5</v>
      </c>
    </row>
    <row r="145" spans="1:8" x14ac:dyDescent="0.25">
      <c r="A145" s="5">
        <v>45630</v>
      </c>
      <c r="B145" s="6" t="s">
        <v>108</v>
      </c>
      <c r="C145" s="6" t="str">
        <f>IFERROR(_xlfn.XLOOKUP(B145, '[1]Base de Datos Clientes'!B:B, '[1]Base de Datos Clientes'!H:H), "")</f>
        <v>Mariela</v>
      </c>
      <c r="D145" s="6" t="s">
        <v>13</v>
      </c>
      <c r="E145" s="6" t="s">
        <v>117</v>
      </c>
      <c r="F145" s="6">
        <v>-7186.5</v>
      </c>
      <c r="G145" s="6"/>
      <c r="H145" s="6">
        <f>SUMIFS(F$2:F145, B$2:B145, B145)</f>
        <v>0</v>
      </c>
    </row>
    <row r="146" spans="1:8" x14ac:dyDescent="0.25">
      <c r="A146" s="5">
        <v>45649</v>
      </c>
      <c r="B146" s="6" t="s">
        <v>108</v>
      </c>
      <c r="C146" s="6" t="str">
        <f>IFERROR(_xlfn.XLOOKUP(B146, '[1]Base de Datos Clientes'!B:B, '[1]Base de Datos Clientes'!H:H), "")</f>
        <v>Mariela</v>
      </c>
      <c r="D146" s="6" t="s">
        <v>10</v>
      </c>
      <c r="E146" s="6" t="s">
        <v>118</v>
      </c>
      <c r="F146" s="6">
        <v>5368.5</v>
      </c>
      <c r="G146" s="6"/>
      <c r="H146" s="6">
        <f>SUMIFS(F$2:F146, B$2:B146, B146)</f>
        <v>5368.5</v>
      </c>
    </row>
    <row r="147" spans="1:8" x14ac:dyDescent="0.25">
      <c r="A147" s="5">
        <v>45665</v>
      </c>
      <c r="B147" s="6" t="s">
        <v>108</v>
      </c>
      <c r="C147" s="6" t="str">
        <f>IFERROR(_xlfn.XLOOKUP(B147, '[1]Base de Datos Clientes'!B:B, '[1]Base de Datos Clientes'!H:H), "")</f>
        <v>Mariela</v>
      </c>
      <c r="D147" s="6" t="s">
        <v>13</v>
      </c>
      <c r="E147" s="6" t="s">
        <v>119</v>
      </c>
      <c r="F147" s="6">
        <v>-5368.5</v>
      </c>
      <c r="G147" s="6"/>
      <c r="H147" s="6">
        <f>SUMIFS(F$2:F147, B$2:B147, B147)</f>
        <v>0</v>
      </c>
    </row>
    <row r="148" spans="1:8" x14ac:dyDescent="0.25">
      <c r="A148" s="5">
        <v>45670</v>
      </c>
      <c r="B148" s="6" t="s">
        <v>108</v>
      </c>
      <c r="C148" s="6" t="str">
        <f>IFERROR(_xlfn.XLOOKUP(B148, '[1]Base de Datos Clientes'!B:B, '[1]Base de Datos Clientes'!H:H), "")</f>
        <v>Mariela</v>
      </c>
      <c r="D148" s="6" t="s">
        <v>10</v>
      </c>
      <c r="E148" s="6" t="s">
        <v>120</v>
      </c>
      <c r="F148" s="6">
        <v>4927.5</v>
      </c>
      <c r="G148" s="6"/>
      <c r="H148" s="6">
        <f>SUMIFS(F$2:F148, B$2:B148, B148)</f>
        <v>4927.5</v>
      </c>
    </row>
    <row r="149" spans="1:8" x14ac:dyDescent="0.25">
      <c r="A149" s="5">
        <v>45698</v>
      </c>
      <c r="B149" s="6" t="s">
        <v>108</v>
      </c>
      <c r="C149" s="6" t="str">
        <f>IFERROR(_xlfn.XLOOKUP(B149, '[1]Base de Datos Clientes'!B:B, '[1]Base de Datos Clientes'!H:H), "")</f>
        <v>Mariela</v>
      </c>
      <c r="D149" s="6" t="s">
        <v>10</v>
      </c>
      <c r="E149" s="6" t="s">
        <v>121</v>
      </c>
      <c r="F149" s="6">
        <v>5890.5</v>
      </c>
      <c r="G149" s="6"/>
      <c r="H149" s="6">
        <f>SUMIFS(F$2:F149, B$2:B149, B149)</f>
        <v>10818</v>
      </c>
    </row>
    <row r="150" spans="1:8" x14ac:dyDescent="0.25">
      <c r="A150" s="5">
        <v>45709</v>
      </c>
      <c r="B150" s="6" t="s">
        <v>108</v>
      </c>
      <c r="C150" s="6" t="str">
        <f>IFERROR(_xlfn.XLOOKUP(B150, '[1]Base de Datos Clientes'!B:B, '[1]Base de Datos Clientes'!H:H), "")</f>
        <v>Mariela</v>
      </c>
      <c r="D150" s="6" t="s">
        <v>13</v>
      </c>
      <c r="E150" s="6" t="s">
        <v>122</v>
      </c>
      <c r="F150" s="6">
        <v>-4927.5</v>
      </c>
      <c r="G150" s="6"/>
      <c r="H150" s="6">
        <f>SUMIFS(F$2:F150, B$2:B150, B150)</f>
        <v>5890.5</v>
      </c>
    </row>
    <row r="151" spans="1:8" x14ac:dyDescent="0.25">
      <c r="A151" s="5">
        <v>45714</v>
      </c>
      <c r="B151" s="6" t="s">
        <v>108</v>
      </c>
      <c r="C151" s="6" t="str">
        <f>IFERROR(_xlfn.XLOOKUP(B151, '[1]Base de Datos Clientes'!B:B, '[1]Base de Datos Clientes'!H:H), "")</f>
        <v>Mariela</v>
      </c>
      <c r="D151" s="6" t="s">
        <v>10</v>
      </c>
      <c r="E151" s="6" t="s">
        <v>123</v>
      </c>
      <c r="F151" s="6">
        <v>18976.5</v>
      </c>
      <c r="G151" s="6"/>
      <c r="H151" s="6">
        <f>SUMIFS(F$2:F151, B$2:B151, B151)</f>
        <v>24867</v>
      </c>
    </row>
    <row r="152" spans="1:8" x14ac:dyDescent="0.25">
      <c r="A152" s="5">
        <v>45722</v>
      </c>
      <c r="B152" s="6" t="s">
        <v>108</v>
      </c>
      <c r="C152" s="6" t="str">
        <f>IFERROR(_xlfn.XLOOKUP(B152, '[1]Base de Datos Clientes'!B:B, '[1]Base de Datos Clientes'!H:H), "")</f>
        <v>Mariela</v>
      </c>
      <c r="D152" s="6" t="s">
        <v>13</v>
      </c>
      <c r="E152" s="6" t="s">
        <v>124</v>
      </c>
      <c r="F152" s="6">
        <v>-5890.5</v>
      </c>
      <c r="G152" s="6"/>
      <c r="H152" s="6">
        <f>SUMIFS(F$2:F152, B$2:B152, B152)</f>
        <v>18976.5</v>
      </c>
    </row>
    <row r="153" spans="1:8" x14ac:dyDescent="0.25">
      <c r="A153" s="5">
        <v>45722</v>
      </c>
      <c r="B153" s="6" t="s">
        <v>108</v>
      </c>
      <c r="C153" s="6" t="str">
        <f>IFERROR(_xlfn.XLOOKUP(B153, '[1]Base de Datos Clientes'!B:B, '[1]Base de Datos Clientes'!H:H), "")</f>
        <v>Mariela</v>
      </c>
      <c r="D153" s="6" t="s">
        <v>10</v>
      </c>
      <c r="E153" s="6" t="s">
        <v>125</v>
      </c>
      <c r="F153" s="6">
        <v>8784</v>
      </c>
      <c r="G153" s="6"/>
      <c r="H153" s="6">
        <f>SUMIFS(F$2:F153, B$2:B153, B153)</f>
        <v>27760.5</v>
      </c>
    </row>
    <row r="154" spans="1:8" x14ac:dyDescent="0.25">
      <c r="A154" s="5">
        <v>45723</v>
      </c>
      <c r="B154" s="6" t="s">
        <v>108</v>
      </c>
      <c r="C154" s="6" t="str">
        <f>IFERROR(_xlfn.XLOOKUP(B154, '[1]Base de Datos Clientes'!B:B, '[1]Base de Datos Clientes'!H:H), "")</f>
        <v>Mariela</v>
      </c>
      <c r="D154" s="6" t="s">
        <v>10</v>
      </c>
      <c r="E154" s="6" t="s">
        <v>126</v>
      </c>
      <c r="F154" s="6">
        <v>10476</v>
      </c>
      <c r="G154" s="6"/>
      <c r="H154" s="6">
        <f>SUMIFS(F$2:F154, B$2:B154, B154)</f>
        <v>38236.5</v>
      </c>
    </row>
    <row r="155" spans="1:8" x14ac:dyDescent="0.25">
      <c r="A155" s="5">
        <v>45730</v>
      </c>
      <c r="B155" s="6" t="s">
        <v>108</v>
      </c>
      <c r="C155" s="6" t="str">
        <f>IFERROR(_xlfn.XLOOKUP(B155, '[1]Base de Datos Clientes'!B:B, '[1]Base de Datos Clientes'!H:H), "")</f>
        <v>Mariela</v>
      </c>
      <c r="D155" s="6" t="s">
        <v>13</v>
      </c>
      <c r="E155" s="6" t="s">
        <v>127</v>
      </c>
      <c r="F155" s="6">
        <v>-38236.5</v>
      </c>
      <c r="G155" s="6"/>
      <c r="H155" s="6">
        <f>SUMIFS(F$2:F155, B$2:B155, B155)</f>
        <v>0</v>
      </c>
    </row>
    <row r="156" spans="1:8" x14ac:dyDescent="0.25">
      <c r="A156" s="5">
        <v>45755</v>
      </c>
      <c r="B156" s="6" t="s">
        <v>108</v>
      </c>
      <c r="C156" s="6" t="str">
        <f>IFERROR(_xlfn.XLOOKUP(B156, '[1]Base de Datos Clientes'!B:B, '[1]Base de Datos Clientes'!H:H), "")</f>
        <v>Mariela</v>
      </c>
      <c r="D156" s="6" t="s">
        <v>10</v>
      </c>
      <c r="E156" s="6" t="s">
        <v>128</v>
      </c>
      <c r="F156" s="6">
        <v>17559.900000000001</v>
      </c>
      <c r="G156" s="6"/>
      <c r="H156" s="6">
        <f>SUMIFS(F$2:F156, B$2:B156, B156)</f>
        <v>17559.900000000001</v>
      </c>
    </row>
    <row r="157" spans="1:8" x14ac:dyDescent="0.25">
      <c r="A157" s="5">
        <v>45756</v>
      </c>
      <c r="B157" s="6" t="s">
        <v>108</v>
      </c>
      <c r="C157" s="6" t="str">
        <f>IFERROR(_xlfn.XLOOKUP(B157, '[1]Base de Datos Clientes'!B:B, '[1]Base de Datos Clientes'!H:H), "")</f>
        <v>Mariela</v>
      </c>
      <c r="D157" s="6" t="s">
        <v>22</v>
      </c>
      <c r="E157" s="6" t="s">
        <v>129</v>
      </c>
      <c r="F157" s="6">
        <v>-243</v>
      </c>
      <c r="G157" s="6"/>
      <c r="H157" s="6">
        <f>SUMIFS(F$2:F157, B$2:B157, B157)</f>
        <v>17316.900000000001</v>
      </c>
    </row>
    <row r="158" spans="1:8" x14ac:dyDescent="0.25">
      <c r="A158" s="5">
        <v>45772</v>
      </c>
      <c r="B158" s="6" t="s">
        <v>108</v>
      </c>
      <c r="C158" s="6" t="str">
        <f>IFERROR(_xlfn.XLOOKUP(B158, '[1]Base de Datos Clientes'!B:B, '[1]Base de Datos Clientes'!H:H), "")</f>
        <v>Mariela</v>
      </c>
      <c r="D158" s="6" t="s">
        <v>10</v>
      </c>
      <c r="E158" s="6" t="s">
        <v>130</v>
      </c>
      <c r="F158" s="6">
        <v>11606.4</v>
      </c>
      <c r="G158" s="6"/>
      <c r="H158" s="6">
        <f>SUMIFS(F$2:F158, B$2:B158, B158)</f>
        <v>28923.300000000003</v>
      </c>
    </row>
    <row r="159" spans="1:8" x14ac:dyDescent="0.25">
      <c r="A159" s="5">
        <v>45777</v>
      </c>
      <c r="B159" s="6" t="s">
        <v>108</v>
      </c>
      <c r="C159" s="6" t="str">
        <f>IFERROR(_xlfn.XLOOKUP(B159, '[1]Base de Datos Clientes'!B:B, '[1]Base de Datos Clientes'!H:H), "")</f>
        <v>Mariela</v>
      </c>
      <c r="D159" s="6" t="s">
        <v>10</v>
      </c>
      <c r="E159" s="6" t="s">
        <v>131</v>
      </c>
      <c r="F159" s="6">
        <v>22338</v>
      </c>
      <c r="G159" s="6"/>
      <c r="H159" s="6">
        <f>SUMIFS(F$2:F159, B$2:B159, B159)</f>
        <v>51261.3</v>
      </c>
    </row>
    <row r="160" spans="1:8" x14ac:dyDescent="0.25">
      <c r="A160" s="5">
        <v>45409</v>
      </c>
      <c r="B160" s="6" t="s">
        <v>132</v>
      </c>
      <c r="C160" s="6" t="str">
        <f>IFERROR(_xlfn.XLOOKUP(B160, '[1]Base de Datos Clientes'!B:B, '[1]Base de Datos Clientes'!H:H), "")</f>
        <v>Mariela</v>
      </c>
      <c r="D160" s="6" t="s">
        <v>10</v>
      </c>
      <c r="E160" s="6" t="s">
        <v>133</v>
      </c>
      <c r="F160" s="6">
        <v>34524</v>
      </c>
      <c r="G160" s="6"/>
      <c r="H160" s="6">
        <f>SUMIFS(F$2:F160, B$2:B160, B160)</f>
        <v>34524</v>
      </c>
    </row>
    <row r="161" spans="1:8" x14ac:dyDescent="0.25">
      <c r="A161" s="5">
        <v>45420</v>
      </c>
      <c r="B161" s="6" t="s">
        <v>132</v>
      </c>
      <c r="C161" s="6" t="str">
        <f>IFERROR(_xlfn.XLOOKUP(B161, '[1]Base de Datos Clientes'!B:B, '[1]Base de Datos Clientes'!H:H), "")</f>
        <v>Mariela</v>
      </c>
      <c r="D161" s="6" t="s">
        <v>13</v>
      </c>
      <c r="E161" s="6" t="s">
        <v>43</v>
      </c>
      <c r="F161" s="6">
        <v>-34524</v>
      </c>
      <c r="G161" s="6"/>
      <c r="H161" s="6">
        <f>SUMIFS(F$2:F161, B$2:B161, B161)</f>
        <v>0</v>
      </c>
    </row>
    <row r="162" spans="1:8" x14ac:dyDescent="0.25">
      <c r="A162" s="5">
        <v>45461</v>
      </c>
      <c r="B162" s="6" t="s">
        <v>132</v>
      </c>
      <c r="C162" s="6" t="str">
        <f>IFERROR(_xlfn.XLOOKUP(B162, '[1]Base de Datos Clientes'!B:B, '[1]Base de Datos Clientes'!H:H), "")</f>
        <v>Mariela</v>
      </c>
      <c r="D162" s="6" t="s">
        <v>10</v>
      </c>
      <c r="E162" s="6" t="s">
        <v>134</v>
      </c>
      <c r="F162" s="6">
        <v>25218</v>
      </c>
      <c r="G162" s="6"/>
      <c r="H162" s="6">
        <f>SUMIFS(F$2:F162, B$2:B162, B162)</f>
        <v>25218</v>
      </c>
    </row>
    <row r="163" spans="1:8" x14ac:dyDescent="0.25">
      <c r="A163" s="5">
        <v>45461</v>
      </c>
      <c r="B163" s="6" t="s">
        <v>132</v>
      </c>
      <c r="C163" s="6" t="str">
        <f>IFERROR(_xlfn.XLOOKUP(B163, '[1]Base de Datos Clientes'!B:B, '[1]Base de Datos Clientes'!H:H), "")</f>
        <v>Mariela</v>
      </c>
      <c r="D163" s="6" t="s">
        <v>10</v>
      </c>
      <c r="E163" s="6" t="s">
        <v>135</v>
      </c>
      <c r="F163" s="6">
        <v>1327.5</v>
      </c>
      <c r="G163" s="6"/>
      <c r="H163" s="6">
        <f>SUMIFS(F$2:F163, B$2:B163, B163)</f>
        <v>26545.5</v>
      </c>
    </row>
    <row r="164" spans="1:8" x14ac:dyDescent="0.25">
      <c r="A164" s="5">
        <v>45475</v>
      </c>
      <c r="B164" s="6" t="s">
        <v>132</v>
      </c>
      <c r="C164" s="6" t="str">
        <f>IFERROR(_xlfn.XLOOKUP(B164, '[1]Base de Datos Clientes'!B:B, '[1]Base de Datos Clientes'!H:H), "")</f>
        <v>Mariela</v>
      </c>
      <c r="D164" s="6" t="s">
        <v>13</v>
      </c>
      <c r="E164" s="6" t="s">
        <v>136</v>
      </c>
      <c r="F164" s="6">
        <v>-26545.5</v>
      </c>
      <c r="G164" s="6"/>
      <c r="H164" s="6">
        <f>SUMIFS(F$2:F164, B$2:B164, B164)</f>
        <v>0</v>
      </c>
    </row>
    <row r="165" spans="1:8" x14ac:dyDescent="0.25">
      <c r="A165" s="5">
        <v>45497</v>
      </c>
      <c r="B165" s="6" t="s">
        <v>132</v>
      </c>
      <c r="C165" s="6" t="str">
        <f>IFERROR(_xlfn.XLOOKUP(B165, '[1]Base de Datos Clientes'!B:B, '[1]Base de Datos Clientes'!H:H), "")</f>
        <v>Mariela</v>
      </c>
      <c r="D165" s="6" t="s">
        <v>10</v>
      </c>
      <c r="E165" s="6" t="s">
        <v>137</v>
      </c>
      <c r="F165" s="6">
        <v>30042</v>
      </c>
      <c r="G165" s="6"/>
      <c r="H165" s="6">
        <f>SUMIFS(F$2:F165, B$2:B165, B165)</f>
        <v>30042</v>
      </c>
    </row>
    <row r="166" spans="1:8" x14ac:dyDescent="0.25">
      <c r="A166" s="5">
        <v>45502</v>
      </c>
      <c r="B166" s="6" t="s">
        <v>132</v>
      </c>
      <c r="C166" s="6" t="str">
        <f>IFERROR(_xlfn.XLOOKUP(B166, '[1]Base de Datos Clientes'!B:B, '[1]Base de Datos Clientes'!H:H), "")</f>
        <v>Mariela</v>
      </c>
      <c r="D166" s="6" t="s">
        <v>22</v>
      </c>
      <c r="E166" s="6" t="s">
        <v>138</v>
      </c>
      <c r="F166" s="6">
        <v>-30042</v>
      </c>
      <c r="G166" s="6"/>
      <c r="H166" s="6">
        <f>SUMIFS(F$2:F166, B$2:B166, B166)</f>
        <v>0</v>
      </c>
    </row>
    <row r="167" spans="1:8" x14ac:dyDescent="0.25">
      <c r="A167" s="5">
        <v>45502</v>
      </c>
      <c r="B167" s="6" t="s">
        <v>132</v>
      </c>
      <c r="C167" s="6" t="str">
        <f>IFERROR(_xlfn.XLOOKUP(B167, '[1]Base de Datos Clientes'!B:B, '[1]Base de Datos Clientes'!H:H), "")</f>
        <v>Mariela</v>
      </c>
      <c r="D167" s="6" t="s">
        <v>10</v>
      </c>
      <c r="E167" s="6" t="s">
        <v>139</v>
      </c>
      <c r="F167" s="6">
        <v>29551.5</v>
      </c>
      <c r="G167" s="6"/>
      <c r="H167" s="6">
        <f>SUMIFS(F$2:F167, B$2:B167, B167)</f>
        <v>29551.5</v>
      </c>
    </row>
    <row r="168" spans="1:8" x14ac:dyDescent="0.25">
      <c r="A168" s="5">
        <v>45502</v>
      </c>
      <c r="B168" s="6" t="s">
        <v>132</v>
      </c>
      <c r="C168" s="6" t="str">
        <f>IFERROR(_xlfn.XLOOKUP(B168, '[1]Base de Datos Clientes'!B:B, '[1]Base de Datos Clientes'!H:H), "")</f>
        <v>Mariela</v>
      </c>
      <c r="D168" s="6" t="s">
        <v>10</v>
      </c>
      <c r="E168" s="6" t="s">
        <v>140</v>
      </c>
      <c r="F168" s="6">
        <v>7085.7</v>
      </c>
      <c r="G168" s="6"/>
      <c r="H168" s="6">
        <f>SUMIFS(F$2:F168, B$2:B168, B168)</f>
        <v>36637.199999999997</v>
      </c>
    </row>
    <row r="169" spans="1:8" x14ac:dyDescent="0.25">
      <c r="A169" s="5">
        <v>45503</v>
      </c>
      <c r="B169" s="6" t="s">
        <v>132</v>
      </c>
      <c r="C169" s="6" t="str">
        <f>IFERROR(_xlfn.XLOOKUP(B169, '[1]Base de Datos Clientes'!B:B, '[1]Base de Datos Clientes'!H:H), "")</f>
        <v>Mariela</v>
      </c>
      <c r="D169" s="6" t="s">
        <v>10</v>
      </c>
      <c r="E169" s="6" t="s">
        <v>141</v>
      </c>
      <c r="F169" s="6">
        <v>14337</v>
      </c>
      <c r="G169" s="6"/>
      <c r="H169" s="6">
        <f>SUMIFS(F$2:F169, B$2:B169, B169)</f>
        <v>50974.2</v>
      </c>
    </row>
    <row r="170" spans="1:8" x14ac:dyDescent="0.25">
      <c r="A170" s="5">
        <v>45513</v>
      </c>
      <c r="B170" s="6" t="s">
        <v>132</v>
      </c>
      <c r="C170" s="6" t="str">
        <f>IFERROR(_xlfn.XLOOKUP(B170, '[1]Base de Datos Clientes'!B:B, '[1]Base de Datos Clientes'!H:H), "")</f>
        <v>Mariela</v>
      </c>
      <c r="D170" s="6" t="s">
        <v>10</v>
      </c>
      <c r="E170" s="6" t="s">
        <v>142</v>
      </c>
      <c r="F170" s="6">
        <v>12456</v>
      </c>
      <c r="G170" s="6"/>
      <c r="H170" s="6">
        <f>SUMIFS(F$2:F170, B$2:B170, B170)</f>
        <v>63430.2</v>
      </c>
    </row>
    <row r="171" spans="1:8" x14ac:dyDescent="0.25">
      <c r="A171" s="5">
        <v>45516</v>
      </c>
      <c r="B171" s="6" t="s">
        <v>132</v>
      </c>
      <c r="C171" s="6" t="str">
        <f>IFERROR(_xlfn.XLOOKUP(B171, '[1]Base de Datos Clientes'!B:B, '[1]Base de Datos Clientes'!H:H), "")</f>
        <v>Mariela</v>
      </c>
      <c r="D171" s="6" t="s">
        <v>10</v>
      </c>
      <c r="E171" s="6" t="s">
        <v>143</v>
      </c>
      <c r="F171" s="6">
        <v>1427</v>
      </c>
      <c r="G171" s="6"/>
      <c r="H171" s="6">
        <f>SUMIFS(F$2:F171, B$2:B171, B171)</f>
        <v>64857.2</v>
      </c>
    </row>
    <row r="172" spans="1:8" x14ac:dyDescent="0.25">
      <c r="A172" s="5">
        <v>45519</v>
      </c>
      <c r="B172" s="6" t="s">
        <v>132</v>
      </c>
      <c r="C172" s="6" t="str">
        <f>IFERROR(_xlfn.XLOOKUP(B172, '[1]Base de Datos Clientes'!B:B, '[1]Base de Datos Clientes'!H:H), "")</f>
        <v>Mariela</v>
      </c>
      <c r="D172" s="6" t="s">
        <v>10</v>
      </c>
      <c r="E172" s="6" t="s">
        <v>144</v>
      </c>
      <c r="F172" s="6">
        <v>648</v>
      </c>
      <c r="G172" s="6"/>
      <c r="H172" s="6">
        <f>SUMIFS(F$2:F172, B$2:B172, B172)</f>
        <v>65505.2</v>
      </c>
    </row>
    <row r="173" spans="1:8" x14ac:dyDescent="0.25">
      <c r="A173" s="5">
        <v>45519</v>
      </c>
      <c r="B173" s="6" t="s">
        <v>132</v>
      </c>
      <c r="C173" s="6" t="str">
        <f>IFERROR(_xlfn.XLOOKUP(B173, '[1]Base de Datos Clientes'!B:B, '[1]Base de Datos Clientes'!H:H), "")</f>
        <v>Mariela</v>
      </c>
      <c r="D173" s="6" t="s">
        <v>13</v>
      </c>
      <c r="E173" s="6" t="s">
        <v>145</v>
      </c>
      <c r="F173" s="6">
        <v>-65505.2</v>
      </c>
      <c r="G173" s="6"/>
      <c r="H173" s="6">
        <f>SUMIFS(F$2:F173, B$2:B173, B173)</f>
        <v>0</v>
      </c>
    </row>
    <row r="174" spans="1:8" x14ac:dyDescent="0.25">
      <c r="A174" s="5">
        <v>45580</v>
      </c>
      <c r="B174" s="6" t="s">
        <v>132</v>
      </c>
      <c r="C174" s="6" t="str">
        <f>IFERROR(_xlfn.XLOOKUP(B174, '[1]Base de Datos Clientes'!B:B, '[1]Base de Datos Clientes'!H:H), "")</f>
        <v>Mariela</v>
      </c>
      <c r="D174" s="6" t="s">
        <v>10</v>
      </c>
      <c r="E174" s="6" t="s">
        <v>146</v>
      </c>
      <c r="F174" s="6">
        <v>60151.5</v>
      </c>
      <c r="G174" s="6"/>
      <c r="H174" s="6">
        <f>SUMIFS(F$2:F174, B$2:B174, B174)</f>
        <v>60151.5</v>
      </c>
    </row>
    <row r="175" spans="1:8" x14ac:dyDescent="0.25">
      <c r="A175" s="5">
        <v>45595</v>
      </c>
      <c r="B175" s="6" t="s">
        <v>132</v>
      </c>
      <c r="C175" s="6" t="str">
        <f>IFERROR(_xlfn.XLOOKUP(B175, '[1]Base de Datos Clientes'!B:B, '[1]Base de Datos Clientes'!H:H), "")</f>
        <v>Mariela</v>
      </c>
      <c r="D175" s="6" t="s">
        <v>13</v>
      </c>
      <c r="E175" s="6" t="s">
        <v>147</v>
      </c>
      <c r="F175" s="6">
        <v>-60151.5</v>
      </c>
      <c r="G175" s="6"/>
      <c r="H175" s="6">
        <f>SUMIFS(F$2:F175, B$2:B175, B175)</f>
        <v>0</v>
      </c>
    </row>
    <row r="176" spans="1:8" x14ac:dyDescent="0.25">
      <c r="A176" s="5">
        <v>45644</v>
      </c>
      <c r="B176" s="6" t="s">
        <v>132</v>
      </c>
      <c r="C176" s="6" t="str">
        <f>IFERROR(_xlfn.XLOOKUP(B176, '[1]Base de Datos Clientes'!B:B, '[1]Base de Datos Clientes'!H:H), "")</f>
        <v>Mariela</v>
      </c>
      <c r="D176" s="6" t="s">
        <v>10</v>
      </c>
      <c r="E176" s="6" t="s">
        <v>148</v>
      </c>
      <c r="F176" s="6">
        <v>60552</v>
      </c>
      <c r="G176" s="6"/>
      <c r="H176" s="6">
        <f>SUMIFS(F$2:F176, B$2:B176, B176)</f>
        <v>60552</v>
      </c>
    </row>
    <row r="177" spans="1:8" x14ac:dyDescent="0.25">
      <c r="A177" s="5">
        <v>45673</v>
      </c>
      <c r="B177" s="6" t="s">
        <v>132</v>
      </c>
      <c r="C177" s="6" t="str">
        <f>IFERROR(_xlfn.XLOOKUP(B177, '[1]Base de Datos Clientes'!B:B, '[1]Base de Datos Clientes'!H:H), "")</f>
        <v>Mariela</v>
      </c>
      <c r="D177" s="6" t="s">
        <v>22</v>
      </c>
      <c r="E177" s="6" t="s">
        <v>149</v>
      </c>
      <c r="F177" s="6">
        <v>-742.5</v>
      </c>
      <c r="G177" s="6"/>
      <c r="H177" s="6">
        <f>SUMIFS(F$2:F177, B$2:B177, B177)</f>
        <v>59809.5</v>
      </c>
    </row>
    <row r="178" spans="1:8" x14ac:dyDescent="0.25">
      <c r="A178" s="5">
        <v>45673</v>
      </c>
      <c r="B178" s="6" t="s">
        <v>132</v>
      </c>
      <c r="C178" s="6" t="str">
        <f>IFERROR(_xlfn.XLOOKUP(B178, '[1]Base de Datos Clientes'!B:B, '[1]Base de Datos Clientes'!H:H), "")</f>
        <v>Mariela</v>
      </c>
      <c r="D178" s="6" t="s">
        <v>13</v>
      </c>
      <c r="E178" s="6" t="s">
        <v>150</v>
      </c>
      <c r="F178" s="6">
        <v>-59809.5</v>
      </c>
      <c r="G178" s="6"/>
      <c r="H178" s="6">
        <f>SUMIFS(F$2:F178, B$2:B178, B178)</f>
        <v>0</v>
      </c>
    </row>
    <row r="179" spans="1:8" x14ac:dyDescent="0.25">
      <c r="A179" s="5">
        <v>45678</v>
      </c>
      <c r="B179" s="6" t="s">
        <v>132</v>
      </c>
      <c r="C179" s="6" t="str">
        <f>IFERROR(_xlfn.XLOOKUP(B179, '[1]Base de Datos Clientes'!B:B, '[1]Base de Datos Clientes'!H:H), "")</f>
        <v>Mariela</v>
      </c>
      <c r="D179" s="6" t="s">
        <v>22</v>
      </c>
      <c r="E179" s="6" t="s">
        <v>151</v>
      </c>
      <c r="F179" s="6">
        <v>-1602</v>
      </c>
      <c r="G179" s="6"/>
      <c r="H179" s="6">
        <f>SUMIFS(F$2:F179, B$2:B179, B179)</f>
        <v>-1602</v>
      </c>
    </row>
    <row r="180" spans="1:8" x14ac:dyDescent="0.25">
      <c r="A180" s="5">
        <v>45716</v>
      </c>
      <c r="B180" s="6" t="s">
        <v>132</v>
      </c>
      <c r="C180" s="6" t="str">
        <f>IFERROR(_xlfn.XLOOKUP(B180, '[1]Base de Datos Clientes'!B:B, '[1]Base de Datos Clientes'!H:H), "")</f>
        <v>Mariela</v>
      </c>
      <c r="D180" s="6" t="s">
        <v>10</v>
      </c>
      <c r="E180" s="6" t="s">
        <v>152</v>
      </c>
      <c r="F180" s="6">
        <v>50900.4</v>
      </c>
      <c r="G180" s="6"/>
      <c r="H180" s="6">
        <f>SUMIFS(F$2:F180, B$2:B180, B180)</f>
        <v>49298.400000000001</v>
      </c>
    </row>
    <row r="181" spans="1:8" x14ac:dyDescent="0.25">
      <c r="A181" s="5">
        <v>45729</v>
      </c>
      <c r="B181" s="6" t="s">
        <v>132</v>
      </c>
      <c r="C181" s="6" t="str">
        <f>IFERROR(_xlfn.XLOOKUP(B181, '[1]Base de Datos Clientes'!B:B, '[1]Base de Datos Clientes'!H:H), "")</f>
        <v>Mariela</v>
      </c>
      <c r="D181" s="6" t="s">
        <v>13</v>
      </c>
      <c r="E181" s="6" t="s">
        <v>153</v>
      </c>
      <c r="F181" s="6">
        <v>-49298.400000000001</v>
      </c>
      <c r="G181" s="6"/>
      <c r="H181" s="6">
        <f>SUMIFS(F$2:F181, B$2:B181, B181)</f>
        <v>0</v>
      </c>
    </row>
    <row r="182" spans="1:8" x14ac:dyDescent="0.25">
      <c r="A182" s="5">
        <v>45747</v>
      </c>
      <c r="B182" s="6" t="s">
        <v>132</v>
      </c>
      <c r="C182" s="6" t="str">
        <f>IFERROR(_xlfn.XLOOKUP(B182, '[1]Base de Datos Clientes'!B:B, '[1]Base de Datos Clientes'!H:H), "")</f>
        <v>Mariela</v>
      </c>
      <c r="D182" s="6" t="s">
        <v>10</v>
      </c>
      <c r="E182" s="6" t="s">
        <v>154</v>
      </c>
      <c r="F182" s="6">
        <v>34161.300000000003</v>
      </c>
      <c r="G182" s="6"/>
      <c r="H182" s="6">
        <f>SUMIFS(F$2:F182, B$2:B182, B182)</f>
        <v>34161.300000000003</v>
      </c>
    </row>
    <row r="183" spans="1:8" x14ac:dyDescent="0.25">
      <c r="A183" s="5">
        <v>45770</v>
      </c>
      <c r="B183" s="6" t="s">
        <v>132</v>
      </c>
      <c r="C183" s="6" t="str">
        <f>IFERROR(_xlfn.XLOOKUP(B183, '[1]Base de Datos Clientes'!B:B, '[1]Base de Datos Clientes'!H:H), "")</f>
        <v>Mariela</v>
      </c>
      <c r="D183" s="6" t="s">
        <v>13</v>
      </c>
      <c r="E183" s="6" t="s">
        <v>155</v>
      </c>
      <c r="F183" s="6">
        <v>-34161.300000000003</v>
      </c>
      <c r="G183" s="6"/>
      <c r="H183" s="6">
        <f>SUMIFS(F$2:F183, B$2:B183, B183)</f>
        <v>0</v>
      </c>
    </row>
    <row r="184" spans="1:8" x14ac:dyDescent="0.25">
      <c r="A184" s="5">
        <v>45411</v>
      </c>
      <c r="B184" s="6" t="s">
        <v>156</v>
      </c>
      <c r="C184" s="6" t="str">
        <f>IFERROR(_xlfn.XLOOKUP(B184, '[1]Base de Datos Clientes'!B:B, '[1]Base de Datos Clientes'!H:H), "")</f>
        <v>Mariela</v>
      </c>
      <c r="D184" s="6" t="s">
        <v>10</v>
      </c>
      <c r="E184" s="6" t="s">
        <v>157</v>
      </c>
      <c r="F184" s="6">
        <v>5885</v>
      </c>
      <c r="G184" s="6"/>
      <c r="H184" s="6">
        <f>SUMIFS(F$2:F184, B$2:B184, B184)</f>
        <v>5885</v>
      </c>
    </row>
    <row r="185" spans="1:8" x14ac:dyDescent="0.25">
      <c r="A185" s="5">
        <v>45416</v>
      </c>
      <c r="B185" s="6" t="s">
        <v>156</v>
      </c>
      <c r="C185" s="6" t="str">
        <f>IFERROR(_xlfn.XLOOKUP(B185, '[1]Base de Datos Clientes'!B:B, '[1]Base de Datos Clientes'!H:H), "")</f>
        <v>Mariela</v>
      </c>
      <c r="D185" s="6" t="s">
        <v>10</v>
      </c>
      <c r="E185" s="6" t="s">
        <v>158</v>
      </c>
      <c r="F185" s="6">
        <v>6565</v>
      </c>
      <c r="G185" s="6"/>
      <c r="H185" s="6">
        <f>SUMIFS(F$2:F185, B$2:B185, B185)</f>
        <v>12450</v>
      </c>
    </row>
    <row r="186" spans="1:8" x14ac:dyDescent="0.25">
      <c r="A186" s="5">
        <v>45411</v>
      </c>
      <c r="B186" s="6" t="s">
        <v>156</v>
      </c>
      <c r="C186" s="6" t="str">
        <f>IFERROR(_xlfn.XLOOKUP(B186, '[1]Base de Datos Clientes'!B:B, '[1]Base de Datos Clientes'!H:H), "")</f>
        <v>Mariela</v>
      </c>
      <c r="D186" s="6" t="s">
        <v>13</v>
      </c>
      <c r="E186" s="6" t="s">
        <v>159</v>
      </c>
      <c r="F186" s="6">
        <v>-2000</v>
      </c>
      <c r="G186" s="6"/>
      <c r="H186" s="6">
        <f>SUMIFS(F$2:F186, B$2:B186, B186)</f>
        <v>10450</v>
      </c>
    </row>
    <row r="187" spans="1:8" x14ac:dyDescent="0.25">
      <c r="A187" s="5">
        <v>45425</v>
      </c>
      <c r="B187" s="6" t="s">
        <v>156</v>
      </c>
      <c r="C187" s="6" t="str">
        <f>IFERROR(_xlfn.XLOOKUP(B187, '[1]Base de Datos Clientes'!B:B, '[1]Base de Datos Clientes'!H:H), "")</f>
        <v>Mariela</v>
      </c>
      <c r="D187" s="6" t="s">
        <v>13</v>
      </c>
      <c r="E187" s="6" t="s">
        <v>57</v>
      </c>
      <c r="F187" s="6">
        <v>-5500</v>
      </c>
      <c r="G187" s="6"/>
      <c r="H187" s="6">
        <f>SUMIFS(F$2:F187, B$2:B187, B187)</f>
        <v>4950</v>
      </c>
    </row>
    <row r="188" spans="1:8" x14ac:dyDescent="0.25">
      <c r="A188" s="5">
        <v>45433</v>
      </c>
      <c r="B188" s="6" t="s">
        <v>156</v>
      </c>
      <c r="C188" s="6" t="str">
        <f>IFERROR(_xlfn.XLOOKUP(B188, '[1]Base de Datos Clientes'!B:B, '[1]Base de Datos Clientes'!H:H), "")</f>
        <v>Mariela</v>
      </c>
      <c r="D188" s="6" t="s">
        <v>13</v>
      </c>
      <c r="E188" s="6" t="s">
        <v>57</v>
      </c>
      <c r="F188" s="6">
        <v>-3000</v>
      </c>
      <c r="G188" s="6"/>
      <c r="H188" s="6">
        <f>SUMIFS(F$2:F188, B$2:B188, B188)</f>
        <v>1950</v>
      </c>
    </row>
    <row r="189" spans="1:8" x14ac:dyDescent="0.25">
      <c r="A189" s="5">
        <v>45434</v>
      </c>
      <c r="B189" s="6" t="s">
        <v>156</v>
      </c>
      <c r="C189" s="6" t="str">
        <f>IFERROR(_xlfn.XLOOKUP(B189, '[1]Base de Datos Clientes'!B:B, '[1]Base de Datos Clientes'!H:H), "")</f>
        <v>Mariela</v>
      </c>
      <c r="D189" s="6" t="s">
        <v>10</v>
      </c>
      <c r="E189" s="6" t="s">
        <v>160</v>
      </c>
      <c r="F189" s="6">
        <v>5780</v>
      </c>
      <c r="G189" s="6"/>
      <c r="H189" s="6">
        <f>SUMIFS(F$2:F189, B$2:B189, B189)</f>
        <v>7730</v>
      </c>
    </row>
    <row r="190" spans="1:8" x14ac:dyDescent="0.25">
      <c r="A190" s="5">
        <v>45444</v>
      </c>
      <c r="B190" s="6" t="s">
        <v>156</v>
      </c>
      <c r="C190" s="6" t="str">
        <f>IFERROR(_xlfn.XLOOKUP(B190, '[1]Base de Datos Clientes'!B:B, '[1]Base de Datos Clientes'!H:H), "")</f>
        <v>Mariela</v>
      </c>
      <c r="D190" s="6" t="s">
        <v>13</v>
      </c>
      <c r="E190" s="6" t="s">
        <v>57</v>
      </c>
      <c r="F190" s="6">
        <v>-4500</v>
      </c>
      <c r="G190" s="6"/>
      <c r="H190" s="6">
        <f>SUMIFS(F$2:F190, B$2:B190, B190)</f>
        <v>3230</v>
      </c>
    </row>
    <row r="191" spans="1:8" x14ac:dyDescent="0.25">
      <c r="A191" s="5">
        <v>45454</v>
      </c>
      <c r="B191" s="6" t="s">
        <v>156</v>
      </c>
      <c r="C191" s="6" t="str">
        <f>IFERROR(_xlfn.XLOOKUP(B191, '[1]Base de Datos Clientes'!B:B, '[1]Base de Datos Clientes'!H:H), "")</f>
        <v>Mariela</v>
      </c>
      <c r="D191" s="6" t="s">
        <v>13</v>
      </c>
      <c r="E191" s="6" t="s">
        <v>57</v>
      </c>
      <c r="F191" s="6">
        <v>-2000</v>
      </c>
      <c r="G191" s="6"/>
      <c r="H191" s="6">
        <f>SUMIFS(F$2:F191, B$2:B191, B191)</f>
        <v>1230</v>
      </c>
    </row>
    <row r="192" spans="1:8" x14ac:dyDescent="0.25">
      <c r="A192" s="5">
        <v>45467</v>
      </c>
      <c r="B192" s="6" t="s">
        <v>156</v>
      </c>
      <c r="C192" s="6" t="str">
        <f>IFERROR(_xlfn.XLOOKUP(B192, '[1]Base de Datos Clientes'!B:B, '[1]Base de Datos Clientes'!H:H), "")</f>
        <v>Mariela</v>
      </c>
      <c r="D192" s="6" t="s">
        <v>10</v>
      </c>
      <c r="E192" s="6" t="s">
        <v>161</v>
      </c>
      <c r="F192" s="6">
        <v>9890</v>
      </c>
      <c r="G192" s="6"/>
      <c r="H192" s="6">
        <f>SUMIFS(F$2:F192, B$2:B192, B192)</f>
        <v>11120</v>
      </c>
    </row>
    <row r="193" spans="1:8" x14ac:dyDescent="0.25">
      <c r="A193" s="5">
        <v>45467</v>
      </c>
      <c r="B193" s="6" t="s">
        <v>156</v>
      </c>
      <c r="C193" s="6" t="str">
        <f>IFERROR(_xlfn.XLOOKUP(B193, '[1]Base de Datos Clientes'!B:B, '[1]Base de Datos Clientes'!H:H), "")</f>
        <v>Mariela</v>
      </c>
      <c r="D193" s="6" t="s">
        <v>13</v>
      </c>
      <c r="E193" s="6" t="s">
        <v>159</v>
      </c>
      <c r="F193" s="6">
        <v>-3600</v>
      </c>
      <c r="G193" s="6"/>
      <c r="H193" s="6">
        <f>SUMIFS(F$2:F193, B$2:B193, B193)</f>
        <v>7520</v>
      </c>
    </row>
    <row r="194" spans="1:8" x14ac:dyDescent="0.25">
      <c r="A194" s="5">
        <v>45478</v>
      </c>
      <c r="B194" s="6" t="s">
        <v>156</v>
      </c>
      <c r="C194" s="6" t="str">
        <f>IFERROR(_xlfn.XLOOKUP(B194, '[1]Base de Datos Clientes'!B:B, '[1]Base de Datos Clientes'!H:H), "")</f>
        <v>Mariela</v>
      </c>
      <c r="D194" s="6" t="s">
        <v>13</v>
      </c>
      <c r="E194" s="6" t="s">
        <v>57</v>
      </c>
      <c r="F194" s="6">
        <v>-5300</v>
      </c>
      <c r="G194" s="6"/>
      <c r="H194" s="6">
        <f>SUMIFS(F$2:F194, B$2:B194, B194)</f>
        <v>2220</v>
      </c>
    </row>
    <row r="195" spans="1:8" x14ac:dyDescent="0.25">
      <c r="A195" s="5">
        <v>45492</v>
      </c>
      <c r="B195" s="6" t="s">
        <v>156</v>
      </c>
      <c r="C195" s="6" t="str">
        <f>IFERROR(_xlfn.XLOOKUP(B195, '[1]Base de Datos Clientes'!B:B, '[1]Base de Datos Clientes'!H:H), "")</f>
        <v>Mariela</v>
      </c>
      <c r="D195" s="6" t="s">
        <v>10</v>
      </c>
      <c r="E195" s="6" t="s">
        <v>162</v>
      </c>
      <c r="F195" s="6">
        <v>1380</v>
      </c>
      <c r="G195" s="6"/>
      <c r="H195" s="6">
        <f>SUMIFS(F$2:F195, B$2:B195, B195)</f>
        <v>3600</v>
      </c>
    </row>
    <row r="196" spans="1:8" x14ac:dyDescent="0.25">
      <c r="A196" s="5">
        <v>45492</v>
      </c>
      <c r="B196" s="6" t="s">
        <v>156</v>
      </c>
      <c r="C196" s="6" t="str">
        <f>IFERROR(_xlfn.XLOOKUP(B196, '[1]Base de Datos Clientes'!B:B, '[1]Base de Datos Clientes'!H:H), "")</f>
        <v>Mariela</v>
      </c>
      <c r="D196" s="6" t="s">
        <v>13</v>
      </c>
      <c r="E196" s="6" t="s">
        <v>159</v>
      </c>
      <c r="F196" s="6">
        <v>-3600</v>
      </c>
      <c r="G196" s="6"/>
      <c r="H196" s="6">
        <f>SUMIFS(F$2:F196, B$2:B196, B196)</f>
        <v>0</v>
      </c>
    </row>
    <row r="197" spans="1:8" x14ac:dyDescent="0.25">
      <c r="A197" s="5">
        <v>45510</v>
      </c>
      <c r="B197" s="6" t="s">
        <v>156</v>
      </c>
      <c r="C197" s="6" t="str">
        <f>IFERROR(_xlfn.XLOOKUP(B197, '[1]Base de Datos Clientes'!B:B, '[1]Base de Datos Clientes'!H:H), "")</f>
        <v>Mariela</v>
      </c>
      <c r="D197" s="6" t="s">
        <v>10</v>
      </c>
      <c r="E197" s="6" t="s">
        <v>163</v>
      </c>
      <c r="F197" s="6">
        <v>10550</v>
      </c>
      <c r="G197" s="6"/>
      <c r="H197" s="6">
        <f>SUMIFS(F$2:F197, B$2:B197, B197)</f>
        <v>10550</v>
      </c>
    </row>
    <row r="198" spans="1:8" x14ac:dyDescent="0.25">
      <c r="A198" s="5">
        <v>45524</v>
      </c>
      <c r="B198" s="6" t="s">
        <v>156</v>
      </c>
      <c r="C198" s="6" t="str">
        <f>IFERROR(_xlfn.XLOOKUP(B198, '[1]Base de Datos Clientes'!B:B, '[1]Base de Datos Clientes'!H:H), "")</f>
        <v>Mariela</v>
      </c>
      <c r="D198" s="6" t="s">
        <v>13</v>
      </c>
      <c r="E198" s="6" t="s">
        <v>164</v>
      </c>
      <c r="F198" s="6">
        <v>-4000</v>
      </c>
      <c r="G198" s="6"/>
      <c r="H198" s="6">
        <f>SUMIFS(F$2:F198, B$2:B198, B198)</f>
        <v>6550</v>
      </c>
    </row>
    <row r="199" spans="1:8" x14ac:dyDescent="0.25">
      <c r="A199" s="5">
        <v>45547</v>
      </c>
      <c r="B199" s="6" t="s">
        <v>156</v>
      </c>
      <c r="C199" s="6" t="str">
        <f>IFERROR(_xlfn.XLOOKUP(B199, '[1]Base de Datos Clientes'!B:B, '[1]Base de Datos Clientes'!H:H), "")</f>
        <v>Mariela</v>
      </c>
      <c r="D199" s="6" t="s">
        <v>13</v>
      </c>
      <c r="E199" s="6" t="s">
        <v>57</v>
      </c>
      <c r="F199" s="6">
        <v>-3000</v>
      </c>
      <c r="G199" s="6"/>
      <c r="H199" s="6">
        <f>SUMIFS(F$2:F199, B$2:B199, B199)</f>
        <v>3550</v>
      </c>
    </row>
    <row r="200" spans="1:8" x14ac:dyDescent="0.25">
      <c r="A200" s="5">
        <v>45548</v>
      </c>
      <c r="B200" s="6" t="s">
        <v>156</v>
      </c>
      <c r="C200" s="6" t="str">
        <f>IFERROR(_xlfn.XLOOKUP(B200, '[1]Base de Datos Clientes'!B:B, '[1]Base de Datos Clientes'!H:H), "")</f>
        <v>Mariela</v>
      </c>
      <c r="D200" s="6" t="s">
        <v>10</v>
      </c>
      <c r="E200" s="6" t="s">
        <v>165</v>
      </c>
      <c r="F200" s="6">
        <v>1470</v>
      </c>
      <c r="G200" s="6"/>
      <c r="H200" s="6">
        <f>SUMIFS(F$2:F200, B$2:B200, B200)</f>
        <v>5020</v>
      </c>
    </row>
    <row r="201" spans="1:8" x14ac:dyDescent="0.25">
      <c r="A201" s="5">
        <v>45566</v>
      </c>
      <c r="B201" s="6" t="s">
        <v>156</v>
      </c>
      <c r="C201" s="6" t="str">
        <f>IFERROR(_xlfn.XLOOKUP(B201, '[1]Base de Datos Clientes'!B:B, '[1]Base de Datos Clientes'!H:H), "")</f>
        <v>Mariela</v>
      </c>
      <c r="D201" s="6" t="s">
        <v>13</v>
      </c>
      <c r="E201" s="6" t="s">
        <v>57</v>
      </c>
      <c r="F201" s="6">
        <v>-3000</v>
      </c>
      <c r="G201" s="6"/>
      <c r="H201" s="6">
        <f>SUMIFS(F$2:F201, B$2:B201, B201)</f>
        <v>2020</v>
      </c>
    </row>
    <row r="202" spans="1:8" x14ac:dyDescent="0.25">
      <c r="A202" s="5">
        <v>45581</v>
      </c>
      <c r="B202" s="6" t="s">
        <v>156</v>
      </c>
      <c r="C202" s="6" t="str">
        <f>IFERROR(_xlfn.XLOOKUP(B202, '[1]Base de Datos Clientes'!B:B, '[1]Base de Datos Clientes'!H:H), "")</f>
        <v>Mariela</v>
      </c>
      <c r="D202" s="6" t="s">
        <v>13</v>
      </c>
      <c r="E202" s="6" t="s">
        <v>57</v>
      </c>
      <c r="F202" s="6">
        <v>-2020</v>
      </c>
      <c r="G202" s="6"/>
      <c r="H202" s="6">
        <f>SUMIFS(F$2:F202, B$2:B202, B202)</f>
        <v>0</v>
      </c>
    </row>
    <row r="203" spans="1:8" x14ac:dyDescent="0.25">
      <c r="A203" s="5">
        <v>45586</v>
      </c>
      <c r="B203" s="6" t="s">
        <v>156</v>
      </c>
      <c r="C203" s="6" t="str">
        <f>IFERROR(_xlfn.XLOOKUP(B203, '[1]Base de Datos Clientes'!B:B, '[1]Base de Datos Clientes'!H:H), "")</f>
        <v>Mariela</v>
      </c>
      <c r="D203" s="6" t="s">
        <v>10</v>
      </c>
      <c r="E203" s="6" t="s">
        <v>166</v>
      </c>
      <c r="F203" s="6">
        <v>14425</v>
      </c>
      <c r="G203" s="6"/>
      <c r="H203" s="6">
        <f>SUMIFS(F$2:F203, B$2:B203, B203)</f>
        <v>14425</v>
      </c>
    </row>
    <row r="204" spans="1:8" x14ac:dyDescent="0.25">
      <c r="A204" s="5">
        <v>45597</v>
      </c>
      <c r="B204" s="6" t="s">
        <v>156</v>
      </c>
      <c r="C204" s="6" t="str">
        <f>IFERROR(_xlfn.XLOOKUP(B204, '[1]Base de Datos Clientes'!B:B, '[1]Base de Datos Clientes'!H:H), "")</f>
        <v>Mariela</v>
      </c>
      <c r="D204" s="6" t="s">
        <v>13</v>
      </c>
      <c r="E204" s="6" t="s">
        <v>57</v>
      </c>
      <c r="F204" s="6">
        <v>-6000</v>
      </c>
      <c r="G204" s="6"/>
      <c r="H204" s="6">
        <f>SUMIFS(F$2:F204, B$2:B204, B204)</f>
        <v>8425</v>
      </c>
    </row>
    <row r="205" spans="1:8" x14ac:dyDescent="0.25">
      <c r="A205" s="5">
        <v>45611</v>
      </c>
      <c r="B205" s="6" t="s">
        <v>156</v>
      </c>
      <c r="C205" s="6" t="str">
        <f>IFERROR(_xlfn.XLOOKUP(B205, '[1]Base de Datos Clientes'!B:B, '[1]Base de Datos Clientes'!H:H), "")</f>
        <v>Mariela</v>
      </c>
      <c r="D205" s="6" t="s">
        <v>13</v>
      </c>
      <c r="E205" s="6" t="s">
        <v>167</v>
      </c>
      <c r="F205" s="6">
        <v>-8500</v>
      </c>
      <c r="G205" s="6"/>
      <c r="H205" s="6">
        <f>SUMIFS(F$2:F205, B$2:B205, B205)</f>
        <v>-75</v>
      </c>
    </row>
    <row r="206" spans="1:8" x14ac:dyDescent="0.25">
      <c r="A206" s="5">
        <v>45644</v>
      </c>
      <c r="B206" s="6" t="s">
        <v>156</v>
      </c>
      <c r="C206" s="6" t="str">
        <f>IFERROR(_xlfn.XLOOKUP(B206, '[1]Base de Datos Clientes'!B:B, '[1]Base de Datos Clientes'!H:H), "")</f>
        <v>Mariela</v>
      </c>
      <c r="D206" s="6" t="s">
        <v>10</v>
      </c>
      <c r="E206" s="6" t="s">
        <v>168</v>
      </c>
      <c r="F206" s="6">
        <v>12850</v>
      </c>
      <c r="G206" s="6"/>
      <c r="H206" s="6">
        <f>SUMIFS(F$2:F206, B$2:B206, B206)</f>
        <v>12775</v>
      </c>
    </row>
    <row r="207" spans="1:8" x14ac:dyDescent="0.25">
      <c r="A207" s="5">
        <v>45657</v>
      </c>
      <c r="B207" s="6" t="s">
        <v>156</v>
      </c>
      <c r="C207" s="6" t="str">
        <f>IFERROR(_xlfn.XLOOKUP(B207, '[1]Base de Datos Clientes'!B:B, '[1]Base de Datos Clientes'!H:H), "")</f>
        <v>Mariela</v>
      </c>
      <c r="D207" s="6" t="s">
        <v>13</v>
      </c>
      <c r="E207" s="6" t="s">
        <v>57</v>
      </c>
      <c r="F207" s="6">
        <v>-8500</v>
      </c>
      <c r="G207" s="6"/>
      <c r="H207" s="6">
        <f>SUMIFS(F$2:F207, B$2:B207, B207)</f>
        <v>4275</v>
      </c>
    </row>
    <row r="208" spans="1:8" x14ac:dyDescent="0.25">
      <c r="A208" s="5">
        <v>45679</v>
      </c>
      <c r="B208" s="6" t="s">
        <v>156</v>
      </c>
      <c r="C208" s="6" t="str">
        <f>IFERROR(_xlfn.XLOOKUP(B208, '[1]Base de Datos Clientes'!B:B, '[1]Base de Datos Clientes'!H:H), "")</f>
        <v>Mariela</v>
      </c>
      <c r="D208" s="6" t="s">
        <v>13</v>
      </c>
      <c r="E208" s="6" t="s">
        <v>159</v>
      </c>
      <c r="F208" s="6">
        <v>-4350</v>
      </c>
      <c r="G208" s="6"/>
      <c r="H208" s="6">
        <f>SUMIFS(F$2:F208, B$2:B208, B208)</f>
        <v>-75</v>
      </c>
    </row>
    <row r="209" spans="1:8" x14ac:dyDescent="0.25">
      <c r="A209" s="5">
        <v>45700</v>
      </c>
      <c r="B209" s="6" t="s">
        <v>156</v>
      </c>
      <c r="C209" s="6" t="str">
        <f>IFERROR(_xlfn.XLOOKUP(B209, '[1]Base de Datos Clientes'!B:B, '[1]Base de Datos Clientes'!H:H), "")</f>
        <v>Mariela</v>
      </c>
      <c r="D209" s="6" t="s">
        <v>10</v>
      </c>
      <c r="E209" s="6" t="s">
        <v>169</v>
      </c>
      <c r="F209" s="6">
        <v>5050</v>
      </c>
      <c r="G209" s="6"/>
      <c r="H209" s="6">
        <f>SUMIFS(F$2:F209, B$2:B209, B209)</f>
        <v>4975</v>
      </c>
    </row>
    <row r="210" spans="1:8" x14ac:dyDescent="0.25">
      <c r="A210" s="5">
        <v>45755</v>
      </c>
      <c r="B210" s="6" t="s">
        <v>156</v>
      </c>
      <c r="C210" s="6" t="str">
        <f>IFERROR(_xlfn.XLOOKUP(B210, '[1]Base de Datos Clientes'!B:B, '[1]Base de Datos Clientes'!H:H), "")</f>
        <v>Mariela</v>
      </c>
      <c r="D210" s="6" t="s">
        <v>13</v>
      </c>
      <c r="E210" s="6" t="s">
        <v>57</v>
      </c>
      <c r="F210" s="6">
        <v>-5050</v>
      </c>
      <c r="G210" s="6"/>
      <c r="H210" s="6">
        <f>SUMIFS(F$2:F210, B$2:B210, B210)</f>
        <v>-75</v>
      </c>
    </row>
    <row r="211" spans="1:8" x14ac:dyDescent="0.25">
      <c r="A211" s="5">
        <v>45401</v>
      </c>
      <c r="B211" s="6" t="s">
        <v>170</v>
      </c>
      <c r="C211" s="6" t="str">
        <f>IFERROR(_xlfn.XLOOKUP(B211, '[1]Base de Datos Clientes'!B:B, '[1]Base de Datos Clientes'!H:H), "")</f>
        <v>Mariela</v>
      </c>
      <c r="D211" s="6" t="s">
        <v>10</v>
      </c>
      <c r="E211" s="6" t="s">
        <v>171</v>
      </c>
      <c r="F211" s="6">
        <v>102027.72</v>
      </c>
      <c r="G211" s="6"/>
      <c r="H211" s="6">
        <f>SUMIFS(F$2:F211, B$2:B211, B211)</f>
        <v>102027.72</v>
      </c>
    </row>
    <row r="212" spans="1:8" x14ac:dyDescent="0.25">
      <c r="A212" s="5">
        <v>45401</v>
      </c>
      <c r="B212" s="6" t="s">
        <v>170</v>
      </c>
      <c r="C212" s="6" t="str">
        <f>IFERROR(_xlfn.XLOOKUP(B212, '[1]Base de Datos Clientes'!B:B, '[1]Base de Datos Clientes'!H:H), "")</f>
        <v>Mariela</v>
      </c>
      <c r="D212" s="6" t="s">
        <v>22</v>
      </c>
      <c r="E212" s="6" t="s">
        <v>172</v>
      </c>
      <c r="F212" s="6">
        <v>-2040.55</v>
      </c>
      <c r="G212" s="6"/>
      <c r="H212" s="6">
        <f>SUMIFS(F$2:F212, B$2:B212, B212)</f>
        <v>99987.17</v>
      </c>
    </row>
    <row r="213" spans="1:8" x14ac:dyDescent="0.25">
      <c r="A213" s="5">
        <v>45401</v>
      </c>
      <c r="B213" s="6" t="s">
        <v>170</v>
      </c>
      <c r="C213" s="6" t="str">
        <f>IFERROR(_xlfn.XLOOKUP(B213, '[1]Base de Datos Clientes'!B:B, '[1]Base de Datos Clientes'!H:H), "")</f>
        <v>Mariela</v>
      </c>
      <c r="D213" s="6" t="s">
        <v>13</v>
      </c>
      <c r="E213" s="6" t="s">
        <v>43</v>
      </c>
      <c r="F213" s="6">
        <v>-99987.17</v>
      </c>
      <c r="G213" s="6"/>
      <c r="H213" s="6">
        <f>SUMIFS(F$2:F213, B$2:B213, B213)</f>
        <v>0</v>
      </c>
    </row>
    <row r="214" spans="1:8" x14ac:dyDescent="0.25">
      <c r="A214" s="5">
        <v>45460</v>
      </c>
      <c r="B214" s="6" t="s">
        <v>170</v>
      </c>
      <c r="C214" s="6" t="str">
        <f>IFERROR(_xlfn.XLOOKUP(B214, '[1]Base de Datos Clientes'!B:B, '[1]Base de Datos Clientes'!H:H), "")</f>
        <v>Mariela</v>
      </c>
      <c r="D214" s="6" t="s">
        <v>10</v>
      </c>
      <c r="E214" s="6" t="s">
        <v>173</v>
      </c>
      <c r="F214" s="6">
        <v>91692.479999999996</v>
      </c>
      <c r="G214" s="6"/>
      <c r="H214" s="6">
        <f>SUMIFS(F$2:F214, B$2:B214, B214)</f>
        <v>91692.479999999996</v>
      </c>
    </row>
    <row r="215" spans="1:8" x14ac:dyDescent="0.25">
      <c r="A215" s="5">
        <v>45460</v>
      </c>
      <c r="B215" s="6" t="s">
        <v>170</v>
      </c>
      <c r="C215" s="6" t="str">
        <f>IFERROR(_xlfn.XLOOKUP(B215, '[1]Base de Datos Clientes'!B:B, '[1]Base de Datos Clientes'!H:H), "")</f>
        <v>Mariela</v>
      </c>
      <c r="D215" s="6" t="s">
        <v>22</v>
      </c>
      <c r="E215" s="6" t="s">
        <v>174</v>
      </c>
      <c r="F215" s="6">
        <v>-1833.85</v>
      </c>
      <c r="G215" s="6"/>
      <c r="H215" s="6">
        <f>SUMIFS(F$2:F215, B$2:B215, B215)</f>
        <v>89858.62999999999</v>
      </c>
    </row>
    <row r="216" spans="1:8" x14ac:dyDescent="0.25">
      <c r="A216" s="5">
        <v>45460</v>
      </c>
      <c r="B216" s="6" t="s">
        <v>170</v>
      </c>
      <c r="C216" s="6" t="str">
        <f>IFERROR(_xlfn.XLOOKUP(B216, '[1]Base de Datos Clientes'!B:B, '[1]Base de Datos Clientes'!H:H), "")</f>
        <v>Mariela</v>
      </c>
      <c r="D216" s="6" t="s">
        <v>13</v>
      </c>
      <c r="E216" s="6" t="s">
        <v>175</v>
      </c>
      <c r="F216" s="6">
        <v>-89858.63</v>
      </c>
      <c r="G216" s="6"/>
      <c r="H216" s="6">
        <f>SUMIFS(F$2:F216, B$2:B216, B216)</f>
        <v>-1.4551915228366852E-11</v>
      </c>
    </row>
    <row r="217" spans="1:8" x14ac:dyDescent="0.25">
      <c r="A217" s="5">
        <v>45509</v>
      </c>
      <c r="B217" s="6" t="s">
        <v>170</v>
      </c>
      <c r="C217" s="6" t="str">
        <f>IFERROR(_xlfn.XLOOKUP(B217, '[1]Base de Datos Clientes'!B:B, '[1]Base de Datos Clientes'!H:H), "")</f>
        <v>Mariela</v>
      </c>
      <c r="D217" s="6" t="s">
        <v>10</v>
      </c>
      <c r="E217" s="6" t="s">
        <v>176</v>
      </c>
      <c r="F217" s="6">
        <v>4522.5</v>
      </c>
      <c r="G217" s="6"/>
      <c r="H217" s="6">
        <f>SUMIFS(F$2:F217, B$2:B217, B217)</f>
        <v>4522.4999999999854</v>
      </c>
    </row>
    <row r="218" spans="1:8" x14ac:dyDescent="0.25">
      <c r="A218" s="5">
        <v>45509</v>
      </c>
      <c r="B218" s="6" t="s">
        <v>170</v>
      </c>
      <c r="C218" s="6" t="str">
        <f>IFERROR(_xlfn.XLOOKUP(B218, '[1]Base de Datos Clientes'!B:B, '[1]Base de Datos Clientes'!H:H), "")</f>
        <v>Mariela</v>
      </c>
      <c r="D218" s="6" t="s">
        <v>10</v>
      </c>
      <c r="E218" s="6" t="s">
        <v>177</v>
      </c>
      <c r="F218" s="6">
        <v>12524.5</v>
      </c>
      <c r="G218" s="6"/>
      <c r="H218" s="6">
        <f>SUMIFS(F$2:F218, B$2:B218, B218)</f>
        <v>17046.999999999985</v>
      </c>
    </row>
    <row r="219" spans="1:8" x14ac:dyDescent="0.25">
      <c r="A219" s="5">
        <v>45509</v>
      </c>
      <c r="B219" s="6" t="s">
        <v>170</v>
      </c>
      <c r="C219" s="6" t="str">
        <f>IFERROR(_xlfn.XLOOKUP(B219, '[1]Base de Datos Clientes'!B:B, '[1]Base de Datos Clientes'!H:H), "")</f>
        <v>Mariela</v>
      </c>
      <c r="D219" s="6" t="s">
        <v>13</v>
      </c>
      <c r="E219" s="6" t="s">
        <v>178</v>
      </c>
      <c r="F219" s="6">
        <v>-17047</v>
      </c>
      <c r="G219" s="6"/>
      <c r="H219" s="6">
        <f>SUMIFS(F$2:F219, B$2:B219, B219)</f>
        <v>-1.4551915228366852E-11</v>
      </c>
    </row>
    <row r="220" spans="1:8" x14ac:dyDescent="0.25">
      <c r="A220" s="5">
        <v>45613</v>
      </c>
      <c r="B220" s="6" t="s">
        <v>170</v>
      </c>
      <c r="C220" s="6" t="str">
        <f>IFERROR(_xlfn.XLOOKUP(B220, '[1]Base de Datos Clientes'!B:B, '[1]Base de Datos Clientes'!H:H), "")</f>
        <v>Mariela</v>
      </c>
      <c r="D220" s="6" t="s">
        <v>10</v>
      </c>
      <c r="E220" s="6" t="s">
        <v>179</v>
      </c>
      <c r="F220" s="6">
        <v>41390.1</v>
      </c>
      <c r="G220" s="6"/>
      <c r="H220" s="6">
        <f>SUMIFS(F$2:F220, B$2:B220, B220)</f>
        <v>41390.099999999984</v>
      </c>
    </row>
    <row r="221" spans="1:8" x14ac:dyDescent="0.25">
      <c r="A221" s="5">
        <v>45613</v>
      </c>
      <c r="B221" s="6" t="s">
        <v>170</v>
      </c>
      <c r="C221" s="6" t="str">
        <f>IFERROR(_xlfn.XLOOKUP(B221, '[1]Base de Datos Clientes'!B:B, '[1]Base de Datos Clientes'!H:H), "")</f>
        <v>Mariela</v>
      </c>
      <c r="D221" s="6" t="s">
        <v>22</v>
      </c>
      <c r="E221" s="6" t="s">
        <v>180</v>
      </c>
      <c r="F221" s="6">
        <v>-17418.900000000001</v>
      </c>
      <c r="G221" s="6"/>
      <c r="H221" s="6">
        <f>SUMIFS(F$2:F221, B$2:B221, B221)</f>
        <v>23971.199999999983</v>
      </c>
    </row>
    <row r="222" spans="1:8" x14ac:dyDescent="0.25">
      <c r="A222" s="5">
        <v>45614</v>
      </c>
      <c r="B222" s="6" t="s">
        <v>170</v>
      </c>
      <c r="C222" s="6" t="str">
        <f>IFERROR(_xlfn.XLOOKUP(B222, '[1]Base de Datos Clientes'!B:B, '[1]Base de Datos Clientes'!H:H), "")</f>
        <v>Mariela</v>
      </c>
      <c r="D222" s="6" t="s">
        <v>13</v>
      </c>
      <c r="E222" s="6" t="s">
        <v>181</v>
      </c>
      <c r="F222" s="6">
        <v>-23971.200000000001</v>
      </c>
      <c r="G222" s="6"/>
      <c r="H222" s="6">
        <f>SUMIFS(F$2:F222, B$2:B222, B222)</f>
        <v>-1.8189894035458565E-11</v>
      </c>
    </row>
    <row r="223" spans="1:8" x14ac:dyDescent="0.25">
      <c r="A223" s="5">
        <v>45386</v>
      </c>
      <c r="B223" s="6" t="s">
        <v>182</v>
      </c>
      <c r="C223" s="6" t="str">
        <f>IFERROR(_xlfn.XLOOKUP(B223, '[1]Base de Datos Clientes'!B:B, '[1]Base de Datos Clientes'!H:H), "")</f>
        <v>Mariela</v>
      </c>
      <c r="D223" s="6" t="s">
        <v>10</v>
      </c>
      <c r="E223" s="6" t="s">
        <v>183</v>
      </c>
      <c r="F223" s="6">
        <v>17030</v>
      </c>
      <c r="G223" s="6"/>
      <c r="H223" s="6">
        <f>SUMIFS(F$2:F223, B$2:B223, B223)</f>
        <v>17030</v>
      </c>
    </row>
    <row r="224" spans="1:8" x14ac:dyDescent="0.25">
      <c r="A224" s="5">
        <v>45386</v>
      </c>
      <c r="B224" s="6" t="s">
        <v>182</v>
      </c>
      <c r="C224" s="6" t="str">
        <f>IFERROR(_xlfn.XLOOKUP(B224, '[1]Base de Datos Clientes'!B:B, '[1]Base de Datos Clientes'!H:H), "")</f>
        <v>Mariela</v>
      </c>
      <c r="D224" s="6" t="s">
        <v>13</v>
      </c>
      <c r="E224" s="6" t="s">
        <v>159</v>
      </c>
      <c r="F224" s="6">
        <v>-17030</v>
      </c>
      <c r="G224" s="6"/>
      <c r="H224" s="6">
        <f>SUMIFS(F$2:F224, B$2:B224, B224)</f>
        <v>0</v>
      </c>
    </row>
    <row r="225" spans="1:8" x14ac:dyDescent="0.25">
      <c r="A225" s="5">
        <v>45390</v>
      </c>
      <c r="B225" s="6" t="s">
        <v>182</v>
      </c>
      <c r="C225" s="6" t="str">
        <f>IFERROR(_xlfn.XLOOKUP(B225, '[1]Base de Datos Clientes'!B:B, '[1]Base de Datos Clientes'!H:H), "")</f>
        <v>Mariela</v>
      </c>
      <c r="D225" s="6" t="s">
        <v>10</v>
      </c>
      <c r="E225" s="6" t="s">
        <v>184</v>
      </c>
      <c r="F225" s="6">
        <v>700</v>
      </c>
      <c r="G225" s="6"/>
      <c r="H225" s="6">
        <f>SUMIFS(F$2:F225, B$2:B225, B225)</f>
        <v>700</v>
      </c>
    </row>
    <row r="226" spans="1:8" x14ac:dyDescent="0.25">
      <c r="A226" s="5">
        <v>45390</v>
      </c>
      <c r="B226" s="6" t="s">
        <v>182</v>
      </c>
      <c r="C226" s="6" t="str">
        <f>IFERROR(_xlfn.XLOOKUP(B226, '[1]Base de Datos Clientes'!B:B, '[1]Base de Datos Clientes'!H:H), "")</f>
        <v>Mariela</v>
      </c>
      <c r="D226" s="6" t="s">
        <v>13</v>
      </c>
      <c r="E226" s="6" t="s">
        <v>159</v>
      </c>
      <c r="F226" s="6">
        <v>-700</v>
      </c>
      <c r="G226" s="6"/>
      <c r="H226" s="6">
        <f>SUMIFS(F$2:F226, B$2:B226, B226)</f>
        <v>0</v>
      </c>
    </row>
    <row r="227" spans="1:8" x14ac:dyDescent="0.25">
      <c r="A227" s="5">
        <v>45456</v>
      </c>
      <c r="B227" s="6" t="s">
        <v>182</v>
      </c>
      <c r="C227" s="6" t="str">
        <f>IFERROR(_xlfn.XLOOKUP(B227, '[1]Base de Datos Clientes'!B:B, '[1]Base de Datos Clientes'!H:H), "")</f>
        <v>Mariela</v>
      </c>
      <c r="D227" s="6" t="s">
        <v>10</v>
      </c>
      <c r="E227" s="6" t="s">
        <v>185</v>
      </c>
      <c r="F227" s="6">
        <v>9100</v>
      </c>
      <c r="G227" s="6"/>
      <c r="H227" s="6">
        <f>SUMIFS(F$2:F227, B$2:B227, B227)</f>
        <v>9100</v>
      </c>
    </row>
    <row r="228" spans="1:8" x14ac:dyDescent="0.25">
      <c r="A228" s="5">
        <v>45456</v>
      </c>
      <c r="B228" s="6" t="s">
        <v>182</v>
      </c>
      <c r="C228" s="6" t="str">
        <f>IFERROR(_xlfn.XLOOKUP(B228, '[1]Base de Datos Clientes'!B:B, '[1]Base de Datos Clientes'!H:H), "")</f>
        <v>Mariela</v>
      </c>
      <c r="D228" s="6" t="s">
        <v>13</v>
      </c>
      <c r="E228" s="6" t="s">
        <v>186</v>
      </c>
      <c r="F228" s="6">
        <v>-9100</v>
      </c>
      <c r="G228" s="6"/>
      <c r="H228" s="6">
        <f>SUMIFS(F$2:F228, B$2:B228, B228)</f>
        <v>0</v>
      </c>
    </row>
    <row r="229" spans="1:8" x14ac:dyDescent="0.25">
      <c r="A229" s="5">
        <v>45474</v>
      </c>
      <c r="B229" s="6" t="s">
        <v>182</v>
      </c>
      <c r="C229" s="6" t="str">
        <f>IFERROR(_xlfn.XLOOKUP(B229, '[1]Base de Datos Clientes'!B:B, '[1]Base de Datos Clientes'!H:H), "")</f>
        <v>Mariela</v>
      </c>
      <c r="D229" s="6" t="s">
        <v>10</v>
      </c>
      <c r="E229" s="6" t="s">
        <v>187</v>
      </c>
      <c r="F229" s="6">
        <v>20860</v>
      </c>
      <c r="G229" s="6"/>
      <c r="H229" s="6">
        <f>SUMIFS(F$2:F229, B$2:B229, B229)</f>
        <v>20860</v>
      </c>
    </row>
    <row r="230" spans="1:8" x14ac:dyDescent="0.25">
      <c r="A230" s="5">
        <v>45474</v>
      </c>
      <c r="B230" s="6" t="s">
        <v>182</v>
      </c>
      <c r="C230" s="6" t="str">
        <f>IFERROR(_xlfn.XLOOKUP(B230, '[1]Base de Datos Clientes'!B:B, '[1]Base de Datos Clientes'!H:H), "")</f>
        <v>Mariela</v>
      </c>
      <c r="D230" s="6" t="s">
        <v>13</v>
      </c>
      <c r="E230" s="6" t="s">
        <v>188</v>
      </c>
      <c r="F230" s="6">
        <v>-20860</v>
      </c>
      <c r="G230" s="6"/>
      <c r="H230" s="6">
        <f>SUMIFS(F$2:F230, B$2:B230, B230)</f>
        <v>0</v>
      </c>
    </row>
    <row r="231" spans="1:8" x14ac:dyDescent="0.25">
      <c r="A231" s="5">
        <v>45502</v>
      </c>
      <c r="B231" s="6" t="s">
        <v>182</v>
      </c>
      <c r="C231" s="6" t="str">
        <f>IFERROR(_xlfn.XLOOKUP(B231, '[1]Base de Datos Clientes'!B:B, '[1]Base de Datos Clientes'!H:H), "")</f>
        <v>Mariela</v>
      </c>
      <c r="D231" s="6" t="s">
        <v>10</v>
      </c>
      <c r="E231" s="6" t="s">
        <v>189</v>
      </c>
      <c r="F231" s="6">
        <v>3580</v>
      </c>
      <c r="G231" s="6"/>
      <c r="H231" s="6">
        <f>SUMIFS(F$2:F231, B$2:B231, B231)</f>
        <v>3580</v>
      </c>
    </row>
    <row r="232" spans="1:8" x14ac:dyDescent="0.25">
      <c r="A232" s="5">
        <v>45504</v>
      </c>
      <c r="B232" s="6" t="s">
        <v>182</v>
      </c>
      <c r="C232" s="6" t="str">
        <f>IFERROR(_xlfn.XLOOKUP(B232, '[1]Base de Datos Clientes'!B:B, '[1]Base de Datos Clientes'!H:H), "")</f>
        <v>Mariela</v>
      </c>
      <c r="D232" s="6" t="s">
        <v>13</v>
      </c>
      <c r="E232" s="6" t="s">
        <v>190</v>
      </c>
      <c r="F232" s="6">
        <v>-3580</v>
      </c>
      <c r="G232" s="6"/>
      <c r="H232" s="6">
        <f>SUMIFS(F$2:F232, B$2:B232, B232)</f>
        <v>0</v>
      </c>
    </row>
    <row r="233" spans="1:8" x14ac:dyDescent="0.25">
      <c r="A233" s="5">
        <v>45562</v>
      </c>
      <c r="B233" s="6" t="s">
        <v>182</v>
      </c>
      <c r="C233" s="6" t="str">
        <f>IFERROR(_xlfn.XLOOKUP(B233, '[1]Base de Datos Clientes'!B:B, '[1]Base de Datos Clientes'!H:H), "")</f>
        <v>Mariela</v>
      </c>
      <c r="D233" s="6" t="s">
        <v>10</v>
      </c>
      <c r="E233" s="6" t="s">
        <v>191</v>
      </c>
      <c r="F233" s="6">
        <v>19410</v>
      </c>
      <c r="G233" s="6"/>
      <c r="H233" s="6">
        <f>SUMIFS(F$2:F233, B$2:B233, B233)</f>
        <v>19410</v>
      </c>
    </row>
    <row r="234" spans="1:8" x14ac:dyDescent="0.25">
      <c r="A234" s="5">
        <v>45562</v>
      </c>
      <c r="B234" s="6" t="s">
        <v>182</v>
      </c>
      <c r="C234" s="6" t="str">
        <f>IFERROR(_xlfn.XLOOKUP(B234, '[1]Base de Datos Clientes'!B:B, '[1]Base de Datos Clientes'!H:H), "")</f>
        <v>Mariela</v>
      </c>
      <c r="D234" s="6" t="s">
        <v>13</v>
      </c>
      <c r="E234" s="6" t="s">
        <v>192</v>
      </c>
      <c r="F234" s="6">
        <v>-19410</v>
      </c>
      <c r="G234" s="6"/>
      <c r="H234" s="6">
        <f>SUMIFS(F$2:F234, B$2:B234, B234)</f>
        <v>0</v>
      </c>
    </row>
    <row r="235" spans="1:8" x14ac:dyDescent="0.25">
      <c r="A235" s="5">
        <v>45622</v>
      </c>
      <c r="B235" s="6" t="s">
        <v>182</v>
      </c>
      <c r="C235" s="6" t="str">
        <f>IFERROR(_xlfn.XLOOKUP(B235, '[1]Base de Datos Clientes'!B:B, '[1]Base de Datos Clientes'!H:H), "")</f>
        <v>Mariela</v>
      </c>
      <c r="D235" s="6" t="s">
        <v>10</v>
      </c>
      <c r="E235" s="6" t="s">
        <v>193</v>
      </c>
      <c r="F235" s="6">
        <v>8690</v>
      </c>
      <c r="G235" s="6"/>
      <c r="H235" s="6">
        <f>SUMIFS(F$2:F235, B$2:B235, B235)</f>
        <v>8690</v>
      </c>
    </row>
    <row r="236" spans="1:8" x14ac:dyDescent="0.25">
      <c r="A236" s="5">
        <v>45624</v>
      </c>
      <c r="B236" s="6" t="s">
        <v>182</v>
      </c>
      <c r="C236" s="6" t="str">
        <f>IFERROR(_xlfn.XLOOKUP(B236, '[1]Base de Datos Clientes'!B:B, '[1]Base de Datos Clientes'!H:H), "")</f>
        <v>Mariela</v>
      </c>
      <c r="D236" s="6" t="s">
        <v>13</v>
      </c>
      <c r="E236" s="6" t="s">
        <v>194</v>
      </c>
      <c r="F236" s="6">
        <v>-8690</v>
      </c>
      <c r="G236" s="6"/>
      <c r="H236" s="6">
        <f>SUMIFS(F$2:F236, B$2:B236, B236)</f>
        <v>0</v>
      </c>
    </row>
    <row r="237" spans="1:8" x14ac:dyDescent="0.25">
      <c r="A237" s="5">
        <v>45646</v>
      </c>
      <c r="B237" s="6" t="s">
        <v>182</v>
      </c>
      <c r="C237" s="6" t="str">
        <f>IFERROR(_xlfn.XLOOKUP(B237, '[1]Base de Datos Clientes'!B:B, '[1]Base de Datos Clientes'!H:H), "")</f>
        <v>Mariela</v>
      </c>
      <c r="D237" s="6" t="s">
        <v>10</v>
      </c>
      <c r="E237" s="6" t="s">
        <v>195</v>
      </c>
      <c r="F237" s="6">
        <v>8820</v>
      </c>
      <c r="G237" s="6"/>
      <c r="H237" s="6">
        <f>SUMIFS(F$2:F237, B$2:B237, B237)</f>
        <v>8820</v>
      </c>
    </row>
    <row r="238" spans="1:8" x14ac:dyDescent="0.25">
      <c r="A238" s="5">
        <v>45646</v>
      </c>
      <c r="B238" s="6" t="s">
        <v>182</v>
      </c>
      <c r="C238" s="6" t="str">
        <f>IFERROR(_xlfn.XLOOKUP(B238, '[1]Base de Datos Clientes'!B:B, '[1]Base de Datos Clientes'!H:H), "")</f>
        <v>Mariela</v>
      </c>
      <c r="D238" s="6" t="s">
        <v>13</v>
      </c>
      <c r="E238" s="6" t="s">
        <v>196</v>
      </c>
      <c r="F238" s="6">
        <v>-8820</v>
      </c>
      <c r="G238" s="6"/>
      <c r="H238" s="6">
        <f>SUMIFS(F$2:F238, B$2:B238, B238)</f>
        <v>0</v>
      </c>
    </row>
    <row r="239" spans="1:8" x14ac:dyDescent="0.25">
      <c r="A239" s="5">
        <v>45698</v>
      </c>
      <c r="B239" s="6" t="s">
        <v>182</v>
      </c>
      <c r="C239" s="6" t="str">
        <f>IFERROR(_xlfn.XLOOKUP(B239, '[1]Base de Datos Clientes'!B:B, '[1]Base de Datos Clientes'!H:H), "")</f>
        <v>Mariela</v>
      </c>
      <c r="D239" s="6" t="s">
        <v>10</v>
      </c>
      <c r="E239" s="6" t="s">
        <v>197</v>
      </c>
      <c r="F239" s="6">
        <v>3635</v>
      </c>
      <c r="G239" s="6"/>
      <c r="H239" s="6">
        <f>SUMIFS(F$2:F239, B$2:B239, B239)</f>
        <v>3635</v>
      </c>
    </row>
    <row r="240" spans="1:8" x14ac:dyDescent="0.25">
      <c r="A240" s="5">
        <v>45698</v>
      </c>
      <c r="B240" s="6" t="s">
        <v>182</v>
      </c>
      <c r="C240" s="6" t="str">
        <f>IFERROR(_xlfn.XLOOKUP(B240, '[1]Base de Datos Clientes'!B:B, '[1]Base de Datos Clientes'!H:H), "")</f>
        <v>Mariela</v>
      </c>
      <c r="D240" s="6" t="s">
        <v>13</v>
      </c>
      <c r="E240" s="6" t="s">
        <v>198</v>
      </c>
      <c r="F240" s="6">
        <v>-3635</v>
      </c>
      <c r="G240" s="6"/>
      <c r="H240" s="6">
        <f>SUMIFS(F$2:F240, B$2:B240, B240)</f>
        <v>0</v>
      </c>
    </row>
    <row r="241" spans="1:8" x14ac:dyDescent="0.25">
      <c r="A241" s="5">
        <v>45720</v>
      </c>
      <c r="B241" s="6" t="s">
        <v>182</v>
      </c>
      <c r="C241" s="6" t="str">
        <f>IFERROR(_xlfn.XLOOKUP(B241, '[1]Base de Datos Clientes'!B:B, '[1]Base de Datos Clientes'!H:H), "")</f>
        <v>Mariela</v>
      </c>
      <c r="D241" s="6" t="s">
        <v>10</v>
      </c>
      <c r="E241" s="6" t="s">
        <v>199</v>
      </c>
      <c r="F241" s="6">
        <v>3540</v>
      </c>
      <c r="G241" s="6"/>
      <c r="H241" s="6">
        <f>SUMIFS(F$2:F241, B$2:B241, B241)</f>
        <v>3540</v>
      </c>
    </row>
    <row r="242" spans="1:8" x14ac:dyDescent="0.25">
      <c r="A242" s="5">
        <v>45722</v>
      </c>
      <c r="B242" s="6" t="s">
        <v>182</v>
      </c>
      <c r="C242" s="6" t="str">
        <f>IFERROR(_xlfn.XLOOKUP(B242, '[1]Base de Datos Clientes'!B:B, '[1]Base de Datos Clientes'!H:H), "")</f>
        <v>Mariela</v>
      </c>
      <c r="D242" s="6" t="s">
        <v>13</v>
      </c>
      <c r="E242" s="6" t="s">
        <v>200</v>
      </c>
      <c r="F242" s="6">
        <v>-3540</v>
      </c>
      <c r="G242" s="6"/>
      <c r="H242" s="6">
        <f>SUMIFS(F$2:F242, B$2:B242, B242)</f>
        <v>0</v>
      </c>
    </row>
    <row r="243" spans="1:8" x14ac:dyDescent="0.25">
      <c r="A243" s="5">
        <v>45750</v>
      </c>
      <c r="B243" s="6" t="s">
        <v>182</v>
      </c>
      <c r="C243" s="6" t="str">
        <f>IFERROR(_xlfn.XLOOKUP(B243, '[1]Base de Datos Clientes'!B:B, '[1]Base de Datos Clientes'!H:H), "")</f>
        <v>Mariela</v>
      </c>
      <c r="D243" s="6" t="s">
        <v>10</v>
      </c>
      <c r="E243" s="6" t="s">
        <v>201</v>
      </c>
      <c r="F243" s="6">
        <v>14583</v>
      </c>
      <c r="G243" s="6"/>
      <c r="H243" s="6">
        <f>SUMIFS(F$2:F243, B$2:B243, B243)</f>
        <v>14583</v>
      </c>
    </row>
    <row r="244" spans="1:8" x14ac:dyDescent="0.25">
      <c r="A244" s="5">
        <v>45750</v>
      </c>
      <c r="B244" s="6" t="s">
        <v>182</v>
      </c>
      <c r="C244" s="6" t="str">
        <f>IFERROR(_xlfn.XLOOKUP(B244, '[1]Base de Datos Clientes'!B:B, '[1]Base de Datos Clientes'!H:H), "")</f>
        <v>Mariela</v>
      </c>
      <c r="D244" s="6" t="s">
        <v>13</v>
      </c>
      <c r="E244" s="6" t="s">
        <v>202</v>
      </c>
      <c r="F244" s="6">
        <v>-14583</v>
      </c>
      <c r="G244" s="6"/>
      <c r="H244" s="6">
        <f>SUMIFS(F$2:F244, B$2:B244, B244)</f>
        <v>0</v>
      </c>
    </row>
    <row r="245" spans="1:8" x14ac:dyDescent="0.25">
      <c r="A245" s="5">
        <v>45420</v>
      </c>
      <c r="B245" s="6" t="s">
        <v>203</v>
      </c>
      <c r="C245" s="6" t="str">
        <f>IFERROR(_xlfn.XLOOKUP(B245, '[1]Base de Datos Clientes'!B:B, '[1]Base de Datos Clientes'!H:H), "")</f>
        <v>Mariela</v>
      </c>
      <c r="D245" s="6" t="s">
        <v>10</v>
      </c>
      <c r="E245" s="6"/>
      <c r="F245" s="6">
        <v>2585</v>
      </c>
      <c r="G245" s="6"/>
      <c r="H245" s="6">
        <f>SUMIFS(F$2:F245, B$2:B245, B245)</f>
        <v>2585</v>
      </c>
    </row>
    <row r="246" spans="1:8" x14ac:dyDescent="0.25">
      <c r="A246" s="5">
        <v>45420</v>
      </c>
      <c r="B246" s="6" t="s">
        <v>203</v>
      </c>
      <c r="C246" s="6" t="str">
        <f>IFERROR(_xlfn.XLOOKUP(B246, '[1]Base de Datos Clientes'!B:B, '[1]Base de Datos Clientes'!H:H), "")</f>
        <v>Mariela</v>
      </c>
      <c r="D246" s="6" t="s">
        <v>13</v>
      </c>
      <c r="E246" s="6" t="s">
        <v>159</v>
      </c>
      <c r="F246" s="6">
        <v>-2585</v>
      </c>
      <c r="G246" s="6"/>
      <c r="H246" s="6">
        <f>SUMIFS(F$2:F246, B$2:B246, B246)</f>
        <v>0</v>
      </c>
    </row>
    <row r="247" spans="1:8" x14ac:dyDescent="0.25">
      <c r="A247" s="5">
        <v>45429</v>
      </c>
      <c r="B247" s="6" t="s">
        <v>203</v>
      </c>
      <c r="C247" s="6" t="str">
        <f>IFERROR(_xlfn.XLOOKUP(B247, '[1]Base de Datos Clientes'!B:B, '[1]Base de Datos Clientes'!H:H), "")</f>
        <v>Mariela</v>
      </c>
      <c r="D247" s="6" t="s">
        <v>10</v>
      </c>
      <c r="E247" s="6" t="s">
        <v>204</v>
      </c>
      <c r="F247" s="6">
        <v>4580</v>
      </c>
      <c r="G247" s="6"/>
      <c r="H247" s="6">
        <f>SUMIFS(F$2:F247, B$2:B247, B247)</f>
        <v>4580</v>
      </c>
    </row>
    <row r="248" spans="1:8" x14ac:dyDescent="0.25">
      <c r="A248" s="5">
        <v>45449</v>
      </c>
      <c r="B248" s="6" t="s">
        <v>203</v>
      </c>
      <c r="C248" s="6" t="str">
        <f>IFERROR(_xlfn.XLOOKUP(B248, '[1]Base de Datos Clientes'!B:B, '[1]Base de Datos Clientes'!H:H), "")</f>
        <v>Mariela</v>
      </c>
      <c r="D248" s="6" t="s">
        <v>13</v>
      </c>
      <c r="E248" s="6" t="s">
        <v>159</v>
      </c>
      <c r="F248" s="6">
        <v>-4580</v>
      </c>
      <c r="G248" s="6"/>
      <c r="H248" s="6">
        <f>SUMIFS(F$2:F248, B$2:B248, B248)</f>
        <v>0</v>
      </c>
    </row>
    <row r="249" spans="1:8" x14ac:dyDescent="0.25">
      <c r="A249" s="5">
        <v>45449</v>
      </c>
      <c r="B249" s="6" t="s">
        <v>203</v>
      </c>
      <c r="C249" s="6" t="str">
        <f>IFERROR(_xlfn.XLOOKUP(B249, '[1]Base de Datos Clientes'!B:B, '[1]Base de Datos Clientes'!H:H), "")</f>
        <v>Mariela</v>
      </c>
      <c r="D249" s="6" t="s">
        <v>10</v>
      </c>
      <c r="E249" s="6" t="s">
        <v>205</v>
      </c>
      <c r="F249" s="6">
        <v>6170</v>
      </c>
      <c r="G249" s="6"/>
      <c r="H249" s="6">
        <f>SUMIFS(F$2:F249, B$2:B249, B249)</f>
        <v>6170</v>
      </c>
    </row>
    <row r="250" spans="1:8" x14ac:dyDescent="0.25">
      <c r="A250" s="5">
        <v>45471</v>
      </c>
      <c r="B250" s="6" t="s">
        <v>203</v>
      </c>
      <c r="C250" s="6" t="str">
        <f>IFERROR(_xlfn.XLOOKUP(B250, '[1]Base de Datos Clientes'!B:B, '[1]Base de Datos Clientes'!H:H), "")</f>
        <v>Mariela</v>
      </c>
      <c r="D250" s="6" t="s">
        <v>13</v>
      </c>
      <c r="E250" s="6" t="s">
        <v>159</v>
      </c>
      <c r="F250" s="6">
        <v>-6170</v>
      </c>
      <c r="G250" s="6"/>
      <c r="H250" s="6">
        <f>SUMIFS(F$2:F250, B$2:B250, B250)</f>
        <v>0</v>
      </c>
    </row>
    <row r="251" spans="1:8" x14ac:dyDescent="0.25">
      <c r="A251" s="5">
        <v>45471</v>
      </c>
      <c r="B251" s="6" t="s">
        <v>203</v>
      </c>
      <c r="C251" s="6" t="str">
        <f>IFERROR(_xlfn.XLOOKUP(B251, '[1]Base de Datos Clientes'!B:B, '[1]Base de Datos Clientes'!H:H), "")</f>
        <v>Mariela</v>
      </c>
      <c r="D251" s="6" t="s">
        <v>10</v>
      </c>
      <c r="E251" s="6" t="s">
        <v>206</v>
      </c>
      <c r="F251" s="6">
        <v>5070</v>
      </c>
      <c r="G251" s="6"/>
      <c r="H251" s="6">
        <f>SUMIFS(F$2:F251, B$2:B251, B251)</f>
        <v>5070</v>
      </c>
    </row>
    <row r="252" spans="1:8" x14ac:dyDescent="0.25">
      <c r="A252" s="5">
        <v>45505</v>
      </c>
      <c r="B252" s="6" t="s">
        <v>203</v>
      </c>
      <c r="C252" s="6" t="str">
        <f>IFERROR(_xlfn.XLOOKUP(B252, '[1]Base de Datos Clientes'!B:B, '[1]Base de Datos Clientes'!H:H), "")</f>
        <v>Mariela</v>
      </c>
      <c r="D252" s="6" t="s">
        <v>13</v>
      </c>
      <c r="E252" s="6"/>
      <c r="F252" s="6">
        <v>-5070</v>
      </c>
      <c r="G252" s="6"/>
      <c r="H252" s="6">
        <f>SUMIFS(F$2:F252, B$2:B252, B252)</f>
        <v>0</v>
      </c>
    </row>
    <row r="253" spans="1:8" x14ac:dyDescent="0.25">
      <c r="A253" s="5">
        <v>45510</v>
      </c>
      <c r="B253" s="6" t="s">
        <v>203</v>
      </c>
      <c r="C253" s="6" t="str">
        <f>IFERROR(_xlfn.XLOOKUP(B253, '[1]Base de Datos Clientes'!B:B, '[1]Base de Datos Clientes'!H:H), "")</f>
        <v>Mariela</v>
      </c>
      <c r="D253" s="6" t="s">
        <v>10</v>
      </c>
      <c r="E253" s="6" t="s">
        <v>207</v>
      </c>
      <c r="F253" s="6">
        <v>10240</v>
      </c>
      <c r="G253" s="6"/>
      <c r="H253" s="6">
        <f>SUMIFS(F$2:F253, B$2:B253, B253)</f>
        <v>10240</v>
      </c>
    </row>
    <row r="254" spans="1:8" x14ac:dyDescent="0.25">
      <c r="A254" s="5">
        <v>45547</v>
      </c>
      <c r="B254" s="6" t="s">
        <v>203</v>
      </c>
      <c r="C254" s="6" t="str">
        <f>IFERROR(_xlfn.XLOOKUP(B254, '[1]Base de Datos Clientes'!B:B, '[1]Base de Datos Clientes'!H:H), "")</f>
        <v>Mariela</v>
      </c>
      <c r="D254" s="6" t="s">
        <v>13</v>
      </c>
      <c r="E254" s="6" t="s">
        <v>159</v>
      </c>
      <c r="F254" s="6">
        <v>-10240</v>
      </c>
      <c r="G254" s="6"/>
      <c r="H254" s="6">
        <f>SUMIFS(F$2:F254, B$2:B254, B254)</f>
        <v>0</v>
      </c>
    </row>
    <row r="255" spans="1:8" x14ac:dyDescent="0.25">
      <c r="A255" s="5">
        <v>45547</v>
      </c>
      <c r="B255" s="6" t="s">
        <v>203</v>
      </c>
      <c r="C255" s="6" t="str">
        <f>IFERROR(_xlfn.XLOOKUP(B255, '[1]Base de Datos Clientes'!B:B, '[1]Base de Datos Clientes'!H:H), "")</f>
        <v>Mariela</v>
      </c>
      <c r="D255" s="6" t="s">
        <v>10</v>
      </c>
      <c r="E255" s="6" t="s">
        <v>208</v>
      </c>
      <c r="F255" s="6">
        <v>4395</v>
      </c>
      <c r="G255" s="6"/>
      <c r="H255" s="6">
        <f>SUMIFS(F$2:F255, B$2:B255, B255)</f>
        <v>4395</v>
      </c>
    </row>
    <row r="256" spans="1:8" x14ac:dyDescent="0.25">
      <c r="A256" s="5">
        <v>45566</v>
      </c>
      <c r="B256" s="6" t="s">
        <v>203</v>
      </c>
      <c r="C256" s="6" t="str">
        <f>IFERROR(_xlfn.XLOOKUP(B256, '[1]Base de Datos Clientes'!B:B, '[1]Base de Datos Clientes'!H:H), "")</f>
        <v>Mariela</v>
      </c>
      <c r="D256" s="6" t="s">
        <v>10</v>
      </c>
      <c r="E256" s="6" t="s">
        <v>209</v>
      </c>
      <c r="F256" s="6">
        <v>9955</v>
      </c>
      <c r="G256" s="6"/>
      <c r="H256" s="6">
        <f>SUMIFS(F$2:F256, B$2:B256, B256)</f>
        <v>14350</v>
      </c>
    </row>
    <row r="257" spans="1:8" x14ac:dyDescent="0.25">
      <c r="A257" s="5">
        <v>45576</v>
      </c>
      <c r="B257" s="6" t="s">
        <v>203</v>
      </c>
      <c r="C257" s="6" t="str">
        <f>IFERROR(_xlfn.XLOOKUP(B257, '[1]Base de Datos Clientes'!B:B, '[1]Base de Datos Clientes'!H:H), "")</f>
        <v>Mariela</v>
      </c>
      <c r="D257" s="6" t="s">
        <v>13</v>
      </c>
      <c r="E257" s="6" t="s">
        <v>159</v>
      </c>
      <c r="F257" s="6">
        <v>-4395</v>
      </c>
      <c r="G257" s="6"/>
      <c r="H257" s="6">
        <f>SUMIFS(F$2:F257, B$2:B257, B257)</f>
        <v>9955</v>
      </c>
    </row>
    <row r="258" spans="1:8" x14ac:dyDescent="0.25">
      <c r="A258" s="5">
        <v>45611</v>
      </c>
      <c r="B258" s="6" t="s">
        <v>203</v>
      </c>
      <c r="C258" s="6" t="str">
        <f>IFERROR(_xlfn.XLOOKUP(B258, '[1]Base de Datos Clientes'!B:B, '[1]Base de Datos Clientes'!H:H), "")</f>
        <v>Mariela</v>
      </c>
      <c r="D258" s="6" t="s">
        <v>13</v>
      </c>
      <c r="E258" s="6" t="s">
        <v>159</v>
      </c>
      <c r="F258" s="6">
        <v>-9955</v>
      </c>
      <c r="G258" s="6"/>
      <c r="H258" s="6">
        <f>SUMIFS(F$2:F258, B$2:B258, B258)</f>
        <v>0</v>
      </c>
    </row>
    <row r="259" spans="1:8" x14ac:dyDescent="0.25">
      <c r="A259" s="5">
        <v>45607</v>
      </c>
      <c r="B259" s="6" t="s">
        <v>203</v>
      </c>
      <c r="C259" s="6" t="str">
        <f>IFERROR(_xlfn.XLOOKUP(B259, '[1]Base de Datos Clientes'!B:B, '[1]Base de Datos Clientes'!H:H), "")</f>
        <v>Mariela</v>
      </c>
      <c r="D259" s="6" t="s">
        <v>10</v>
      </c>
      <c r="E259" s="6" t="s">
        <v>210</v>
      </c>
      <c r="F259" s="6">
        <v>6820</v>
      </c>
      <c r="G259" s="6"/>
      <c r="H259" s="6">
        <f>SUMIFS(F$2:F259, B$2:B259, B259)</f>
        <v>6820</v>
      </c>
    </row>
    <row r="260" spans="1:8" x14ac:dyDescent="0.25">
      <c r="A260" s="5">
        <v>45642</v>
      </c>
      <c r="B260" s="6" t="s">
        <v>203</v>
      </c>
      <c r="C260" s="6" t="str">
        <f>IFERROR(_xlfn.XLOOKUP(B260, '[1]Base de Datos Clientes'!B:B, '[1]Base de Datos Clientes'!H:H), "")</f>
        <v>Mariela</v>
      </c>
      <c r="D260" s="6" t="s">
        <v>13</v>
      </c>
      <c r="E260" s="6" t="s">
        <v>159</v>
      </c>
      <c r="F260" s="6">
        <v>-7020</v>
      </c>
      <c r="G260" s="6"/>
      <c r="H260" s="6">
        <f>SUMIFS(F$2:F260, B$2:B260, B260)</f>
        <v>-200</v>
      </c>
    </row>
    <row r="261" spans="1:8" x14ac:dyDescent="0.25">
      <c r="A261" s="5">
        <v>45642</v>
      </c>
      <c r="B261" s="6" t="s">
        <v>203</v>
      </c>
      <c r="C261" s="6" t="str">
        <f>IFERROR(_xlfn.XLOOKUP(B261, '[1]Base de Datos Clientes'!B:B, '[1]Base de Datos Clientes'!H:H), "")</f>
        <v>Mariela</v>
      </c>
      <c r="D261" s="6" t="s">
        <v>10</v>
      </c>
      <c r="E261" s="6" t="s">
        <v>211</v>
      </c>
      <c r="F261" s="6">
        <v>8130</v>
      </c>
      <c r="G261" s="6"/>
      <c r="H261" s="6">
        <f>SUMIFS(F$2:F261, B$2:B261, B261)</f>
        <v>7930</v>
      </c>
    </row>
    <row r="262" spans="1:8" x14ac:dyDescent="0.25">
      <c r="A262" s="5">
        <v>45700</v>
      </c>
      <c r="B262" s="6" t="s">
        <v>203</v>
      </c>
      <c r="C262" s="6" t="str">
        <f>IFERROR(_xlfn.XLOOKUP(B262, '[1]Base de Datos Clientes'!B:B, '[1]Base de Datos Clientes'!H:H), "")</f>
        <v>Mariela</v>
      </c>
      <c r="D262" s="6" t="s">
        <v>13</v>
      </c>
      <c r="E262" s="6" t="s">
        <v>159</v>
      </c>
      <c r="F262" s="6">
        <v>-7930</v>
      </c>
      <c r="G262" s="6"/>
      <c r="H262" s="6">
        <f>SUMIFS(F$2:F262, B$2:B262, B262)</f>
        <v>0</v>
      </c>
    </row>
    <row r="263" spans="1:8" x14ac:dyDescent="0.25">
      <c r="A263" s="5">
        <v>45700</v>
      </c>
      <c r="B263" s="6" t="s">
        <v>203</v>
      </c>
      <c r="C263" s="6" t="str">
        <f>IFERROR(_xlfn.XLOOKUP(B263, '[1]Base de Datos Clientes'!B:B, '[1]Base de Datos Clientes'!H:H), "")</f>
        <v>Mariela</v>
      </c>
      <c r="D263" s="6" t="s">
        <v>10</v>
      </c>
      <c r="E263" s="6" t="s">
        <v>212</v>
      </c>
      <c r="F263" s="6">
        <v>6350</v>
      </c>
      <c r="G263" s="6"/>
      <c r="H263" s="6">
        <f>SUMIFS(F$2:F263, B$2:B263, B263)</f>
        <v>6350</v>
      </c>
    </row>
    <row r="264" spans="1:8" x14ac:dyDescent="0.25">
      <c r="A264" s="5">
        <v>45750</v>
      </c>
      <c r="B264" s="6" t="s">
        <v>203</v>
      </c>
      <c r="C264" s="6" t="str">
        <f>IFERROR(_xlfn.XLOOKUP(B264, '[1]Base de Datos Clientes'!B:B, '[1]Base de Datos Clientes'!H:H), "")</f>
        <v>Mariela</v>
      </c>
      <c r="D264" s="6" t="s">
        <v>13</v>
      </c>
      <c r="E264" s="6" t="s">
        <v>159</v>
      </c>
      <c r="F264" s="6">
        <v>-6350</v>
      </c>
      <c r="G264" s="6"/>
      <c r="H264" s="6">
        <f>SUMIFS(F$2:F264, B$2:B264, B264)</f>
        <v>0</v>
      </c>
    </row>
    <row r="265" spans="1:8" x14ac:dyDescent="0.25">
      <c r="A265" s="5">
        <v>45750</v>
      </c>
      <c r="B265" s="6" t="s">
        <v>203</v>
      </c>
      <c r="C265" s="6" t="str">
        <f>IFERROR(_xlfn.XLOOKUP(B265, '[1]Base de Datos Clientes'!B:B, '[1]Base de Datos Clientes'!H:H), "")</f>
        <v>Mariela</v>
      </c>
      <c r="D265" s="6" t="s">
        <v>10</v>
      </c>
      <c r="E265" s="6" t="s">
        <v>213</v>
      </c>
      <c r="F265" s="6">
        <v>4830</v>
      </c>
      <c r="G265" s="6"/>
      <c r="H265" s="6">
        <f>SUMIFS(F$2:F265, B$2:B265, B265)</f>
        <v>4830</v>
      </c>
    </row>
    <row r="266" spans="1:8" x14ac:dyDescent="0.25">
      <c r="A266" s="5">
        <v>45414</v>
      </c>
      <c r="B266" s="6" t="s">
        <v>214</v>
      </c>
      <c r="C266" s="6" t="str">
        <f>IFERROR(_xlfn.XLOOKUP(B266, '[1]Base de Datos Clientes'!B:B, '[1]Base de Datos Clientes'!H:H), "")</f>
        <v>Mariela</v>
      </c>
      <c r="D266" s="6" t="s">
        <v>10</v>
      </c>
      <c r="E266" s="6" t="s">
        <v>215</v>
      </c>
      <c r="F266" s="6">
        <v>4590</v>
      </c>
      <c r="G266" s="6"/>
      <c r="H266" s="6">
        <f>SUMIFS(F$2:F266, B$2:B266, B266)</f>
        <v>4590</v>
      </c>
    </row>
    <row r="267" spans="1:8" x14ac:dyDescent="0.25">
      <c r="A267" s="5">
        <v>45414</v>
      </c>
      <c r="B267" s="6" t="s">
        <v>214</v>
      </c>
      <c r="C267" s="6" t="str">
        <f>IFERROR(_xlfn.XLOOKUP(B267, '[1]Base de Datos Clientes'!B:B, '[1]Base de Datos Clientes'!H:H), "")</f>
        <v>Mariela</v>
      </c>
      <c r="D267" s="6" t="s">
        <v>13</v>
      </c>
      <c r="E267" s="6" t="s">
        <v>159</v>
      </c>
      <c r="F267" s="6">
        <v>-2000</v>
      </c>
      <c r="G267" s="6"/>
      <c r="H267" s="6">
        <f>SUMIFS(F$2:F267, B$2:B267, B267)</f>
        <v>2590</v>
      </c>
    </row>
    <row r="268" spans="1:8" x14ac:dyDescent="0.25">
      <c r="A268" s="5">
        <v>45419</v>
      </c>
      <c r="B268" s="6" t="s">
        <v>214</v>
      </c>
      <c r="C268" s="6" t="str">
        <f>IFERROR(_xlfn.XLOOKUP(B268, '[1]Base de Datos Clientes'!B:B, '[1]Base de Datos Clientes'!H:H), "")</f>
        <v>Mariela</v>
      </c>
      <c r="D268" s="6" t="s">
        <v>10</v>
      </c>
      <c r="E268" s="6" t="s">
        <v>216</v>
      </c>
      <c r="F268" s="6">
        <v>3675</v>
      </c>
      <c r="G268" s="6"/>
      <c r="H268" s="6">
        <f>SUMIFS(F$2:F268, B$2:B268, B268)</f>
        <v>6265</v>
      </c>
    </row>
    <row r="269" spans="1:8" x14ac:dyDescent="0.25">
      <c r="A269" s="5">
        <v>45419</v>
      </c>
      <c r="B269" s="6" t="s">
        <v>214</v>
      </c>
      <c r="C269" s="6" t="str">
        <f>IFERROR(_xlfn.XLOOKUP(B269, '[1]Base de Datos Clientes'!B:B, '[1]Base de Datos Clientes'!H:H), "")</f>
        <v>Mariela</v>
      </c>
      <c r="D269" s="6" t="s">
        <v>13</v>
      </c>
      <c r="E269" s="6" t="s">
        <v>159</v>
      </c>
      <c r="F269" s="6">
        <v>-2590</v>
      </c>
      <c r="G269" s="6"/>
      <c r="H269" s="6">
        <f>SUMIFS(F$2:F269, B$2:B269, B269)</f>
        <v>3675</v>
      </c>
    </row>
    <row r="270" spans="1:8" x14ac:dyDescent="0.25">
      <c r="A270" s="5">
        <v>45422</v>
      </c>
      <c r="B270" s="6" t="s">
        <v>214</v>
      </c>
      <c r="C270" s="6" t="str">
        <f>IFERROR(_xlfn.XLOOKUP(B270, '[1]Base de Datos Clientes'!B:B, '[1]Base de Datos Clientes'!H:H), "")</f>
        <v>Mariela</v>
      </c>
      <c r="D270" s="6" t="s">
        <v>13</v>
      </c>
      <c r="E270" s="6" t="s">
        <v>159</v>
      </c>
      <c r="F270" s="6">
        <v>-2000</v>
      </c>
      <c r="G270" s="6"/>
      <c r="H270" s="6">
        <f>SUMIFS(F$2:F270, B$2:B270, B270)</f>
        <v>1675</v>
      </c>
    </row>
    <row r="271" spans="1:8" x14ac:dyDescent="0.25">
      <c r="A271" s="5">
        <v>45428</v>
      </c>
      <c r="B271" s="6" t="s">
        <v>214</v>
      </c>
      <c r="C271" s="6" t="str">
        <f>IFERROR(_xlfn.XLOOKUP(B271, '[1]Base de Datos Clientes'!B:B, '[1]Base de Datos Clientes'!H:H), "")</f>
        <v>Mariela</v>
      </c>
      <c r="D271" s="6" t="s">
        <v>10</v>
      </c>
      <c r="E271" s="6" t="s">
        <v>217</v>
      </c>
      <c r="F271" s="6">
        <v>4245</v>
      </c>
      <c r="G271" s="6"/>
      <c r="H271" s="6">
        <f>SUMIFS(F$2:F271, B$2:B271, B271)</f>
        <v>5920</v>
      </c>
    </row>
    <row r="272" spans="1:8" x14ac:dyDescent="0.25">
      <c r="A272" s="5">
        <v>45428</v>
      </c>
      <c r="B272" s="6" t="s">
        <v>214</v>
      </c>
      <c r="C272" s="6" t="str">
        <f>IFERROR(_xlfn.XLOOKUP(B272, '[1]Base de Datos Clientes'!B:B, '[1]Base de Datos Clientes'!H:H), "")</f>
        <v>Mariela</v>
      </c>
      <c r="D272" s="6" t="s">
        <v>13</v>
      </c>
      <c r="E272" s="6" t="s">
        <v>159</v>
      </c>
      <c r="F272" s="6">
        <v>-3500</v>
      </c>
      <c r="G272" s="6"/>
      <c r="H272" s="6">
        <f>SUMIFS(F$2:F272, B$2:B272, B272)</f>
        <v>2420</v>
      </c>
    </row>
    <row r="273" spans="1:8" x14ac:dyDescent="0.25">
      <c r="A273" s="5">
        <v>45449</v>
      </c>
      <c r="B273" s="6" t="s">
        <v>214</v>
      </c>
      <c r="C273" s="6" t="str">
        <f>IFERROR(_xlfn.XLOOKUP(B273, '[1]Base de Datos Clientes'!B:B, '[1]Base de Datos Clientes'!H:H), "")</f>
        <v>Mariela</v>
      </c>
      <c r="D273" s="6" t="s">
        <v>13</v>
      </c>
      <c r="E273" s="6" t="s">
        <v>159</v>
      </c>
      <c r="F273" s="6">
        <v>-2420</v>
      </c>
      <c r="G273" s="6"/>
      <c r="H273" s="6">
        <f>SUMIFS(F$2:F273, B$2:B273, B273)</f>
        <v>0</v>
      </c>
    </row>
    <row r="274" spans="1:8" x14ac:dyDescent="0.25">
      <c r="A274" s="5">
        <v>45450</v>
      </c>
      <c r="B274" s="6" t="s">
        <v>214</v>
      </c>
      <c r="C274" s="6" t="str">
        <f>IFERROR(_xlfn.XLOOKUP(B274, '[1]Base de Datos Clientes'!B:B, '[1]Base de Datos Clientes'!H:H), "")</f>
        <v>Mariela</v>
      </c>
      <c r="D274" s="6" t="s">
        <v>10</v>
      </c>
      <c r="E274" s="6" t="s">
        <v>218</v>
      </c>
      <c r="F274" s="6">
        <v>3280</v>
      </c>
      <c r="G274" s="6"/>
      <c r="H274" s="6">
        <f>SUMIFS(F$2:F274, B$2:B274, B274)</f>
        <v>3280</v>
      </c>
    </row>
    <row r="275" spans="1:8" x14ac:dyDescent="0.25">
      <c r="A275" s="5">
        <v>45450</v>
      </c>
      <c r="B275" s="6" t="s">
        <v>214</v>
      </c>
      <c r="C275" s="6" t="str">
        <f>IFERROR(_xlfn.XLOOKUP(B275, '[1]Base de Datos Clientes'!B:B, '[1]Base de Datos Clientes'!H:H), "")</f>
        <v>Mariela</v>
      </c>
      <c r="D275" s="6" t="s">
        <v>13</v>
      </c>
      <c r="E275" s="6" t="s">
        <v>219</v>
      </c>
      <c r="F275" s="6">
        <v>-4720.97</v>
      </c>
      <c r="G275" s="6"/>
      <c r="H275" s="6">
        <f>SUMIFS(F$2:F275, B$2:B275, B275)</f>
        <v>-1440.9700000000003</v>
      </c>
    </row>
    <row r="276" spans="1:8" x14ac:dyDescent="0.25">
      <c r="A276" s="5">
        <v>45467</v>
      </c>
      <c r="B276" s="6" t="s">
        <v>214</v>
      </c>
      <c r="C276" s="6" t="str">
        <f>IFERROR(_xlfn.XLOOKUP(B276, '[1]Base de Datos Clientes'!B:B, '[1]Base de Datos Clientes'!H:H), "")</f>
        <v>Mariela</v>
      </c>
      <c r="D276" s="6" t="s">
        <v>10</v>
      </c>
      <c r="E276" s="6" t="s">
        <v>220</v>
      </c>
      <c r="F276" s="6">
        <v>5470</v>
      </c>
      <c r="G276" s="6"/>
      <c r="H276" s="6">
        <f>SUMIFS(F$2:F276, B$2:B276, B276)</f>
        <v>4029.0299999999997</v>
      </c>
    </row>
    <row r="277" spans="1:8" x14ac:dyDescent="0.25">
      <c r="A277" s="5">
        <v>45468</v>
      </c>
      <c r="B277" s="6" t="s">
        <v>214</v>
      </c>
      <c r="C277" s="6" t="str">
        <f>IFERROR(_xlfn.XLOOKUP(B277, '[1]Base de Datos Clientes'!B:B, '[1]Base de Datos Clientes'!H:H), "")</f>
        <v>Mariela</v>
      </c>
      <c r="D277" s="6" t="s">
        <v>13</v>
      </c>
      <c r="E277" s="6" t="s">
        <v>159</v>
      </c>
      <c r="F277" s="6">
        <v>-2029</v>
      </c>
      <c r="G277" s="6"/>
      <c r="H277" s="6">
        <f>SUMIFS(F$2:F277, B$2:B277, B277)</f>
        <v>2000.0299999999997</v>
      </c>
    </row>
    <row r="278" spans="1:8" x14ac:dyDescent="0.25">
      <c r="A278" s="5">
        <v>45471</v>
      </c>
      <c r="B278" s="6" t="s">
        <v>214</v>
      </c>
      <c r="C278" s="6" t="str">
        <f>IFERROR(_xlfn.XLOOKUP(B278, '[1]Base de Datos Clientes'!B:B, '[1]Base de Datos Clientes'!H:H), "")</f>
        <v>Mariela</v>
      </c>
      <c r="D278" s="6" t="s">
        <v>10</v>
      </c>
      <c r="E278" s="6" t="s">
        <v>221</v>
      </c>
      <c r="F278" s="6">
        <v>3375</v>
      </c>
      <c r="G278" s="6"/>
      <c r="H278" s="6">
        <f>SUMIFS(F$2:F278, B$2:B278, B278)</f>
        <v>5375.03</v>
      </c>
    </row>
    <row r="279" spans="1:8" x14ac:dyDescent="0.25">
      <c r="A279" s="5">
        <v>45471</v>
      </c>
      <c r="B279" s="6" t="s">
        <v>214</v>
      </c>
      <c r="C279" s="6" t="str">
        <f>IFERROR(_xlfn.XLOOKUP(B279, '[1]Base de Datos Clientes'!B:B, '[1]Base de Datos Clientes'!H:H), "")</f>
        <v>Mariela</v>
      </c>
      <c r="D279" s="6" t="s">
        <v>13</v>
      </c>
      <c r="E279" s="6" t="s">
        <v>159</v>
      </c>
      <c r="F279" s="6">
        <v>-1500</v>
      </c>
      <c r="G279" s="6"/>
      <c r="H279" s="6">
        <f>SUMIFS(F$2:F279, B$2:B279, B279)</f>
        <v>3875.0299999999997</v>
      </c>
    </row>
    <row r="280" spans="1:8" x14ac:dyDescent="0.25">
      <c r="A280" s="5">
        <v>45485</v>
      </c>
      <c r="B280" s="6" t="s">
        <v>214</v>
      </c>
      <c r="C280" s="6" t="str">
        <f>IFERROR(_xlfn.XLOOKUP(B280, '[1]Base de Datos Clientes'!B:B, '[1]Base de Datos Clientes'!H:H), "")</f>
        <v>Mariela</v>
      </c>
      <c r="D280" s="6" t="s">
        <v>13</v>
      </c>
      <c r="E280" s="6" t="s">
        <v>159</v>
      </c>
      <c r="F280" s="6">
        <v>-2000</v>
      </c>
      <c r="G280" s="6"/>
      <c r="H280" s="6">
        <f>SUMIFS(F$2:F280, B$2:B280, B280)</f>
        <v>1875.0299999999997</v>
      </c>
    </row>
    <row r="281" spans="1:8" x14ac:dyDescent="0.25">
      <c r="A281" s="5">
        <v>45505</v>
      </c>
      <c r="B281" s="6" t="s">
        <v>214</v>
      </c>
      <c r="C281" s="6" t="str">
        <f>IFERROR(_xlfn.XLOOKUP(B281, '[1]Base de Datos Clientes'!B:B, '[1]Base de Datos Clientes'!H:H), "")</f>
        <v>Mariela</v>
      </c>
      <c r="D281" s="6" t="s">
        <v>13</v>
      </c>
      <c r="E281" s="6" t="s">
        <v>159</v>
      </c>
      <c r="F281" s="6">
        <v>-2500</v>
      </c>
      <c r="G281" s="6"/>
      <c r="H281" s="6">
        <f>SUMIFS(F$2:F281, B$2:B281, B281)</f>
        <v>-624.97000000000025</v>
      </c>
    </row>
    <row r="282" spans="1:8" x14ac:dyDescent="0.25">
      <c r="A282" s="5">
        <v>45510</v>
      </c>
      <c r="B282" s="6" t="s">
        <v>214</v>
      </c>
      <c r="C282" s="6" t="str">
        <f>IFERROR(_xlfn.XLOOKUP(B282, '[1]Base de Datos Clientes'!B:B, '[1]Base de Datos Clientes'!H:H), "")</f>
        <v>Mariela</v>
      </c>
      <c r="D282" s="6" t="s">
        <v>10</v>
      </c>
      <c r="E282" s="6" t="s">
        <v>222</v>
      </c>
      <c r="F282" s="6">
        <v>3925</v>
      </c>
      <c r="G282" s="6"/>
      <c r="H282" s="6">
        <f>SUMIFS(F$2:F282, B$2:B282, B282)</f>
        <v>3300.0299999999997</v>
      </c>
    </row>
    <row r="283" spans="1:8" x14ac:dyDescent="0.25">
      <c r="A283" s="5">
        <v>45510</v>
      </c>
      <c r="B283" s="6" t="s">
        <v>214</v>
      </c>
      <c r="C283" s="6" t="str">
        <f>IFERROR(_xlfn.XLOOKUP(B283, '[1]Base de Datos Clientes'!B:B, '[1]Base de Datos Clientes'!H:H), "")</f>
        <v>Mariela</v>
      </c>
      <c r="D283" s="6" t="s">
        <v>13</v>
      </c>
      <c r="E283" s="6" t="s">
        <v>159</v>
      </c>
      <c r="F283" s="6">
        <v>-1500</v>
      </c>
      <c r="G283" s="6"/>
      <c r="H283" s="6">
        <f>SUMIFS(F$2:F283, B$2:B283, B283)</f>
        <v>1800.0299999999997</v>
      </c>
    </row>
    <row r="284" spans="1:8" x14ac:dyDescent="0.25">
      <c r="A284" s="5">
        <v>45526</v>
      </c>
      <c r="B284" s="6" t="s">
        <v>214</v>
      </c>
      <c r="C284" s="6" t="str">
        <f>IFERROR(_xlfn.XLOOKUP(B284, '[1]Base de Datos Clientes'!B:B, '[1]Base de Datos Clientes'!H:H), "")</f>
        <v>Mariela</v>
      </c>
      <c r="D284" s="6" t="s">
        <v>13</v>
      </c>
      <c r="E284" s="6" t="s">
        <v>159</v>
      </c>
      <c r="F284" s="6">
        <v>-2500</v>
      </c>
      <c r="G284" s="6"/>
      <c r="H284" s="6">
        <f>SUMIFS(F$2:F284, B$2:B284, B284)</f>
        <v>-699.97000000000025</v>
      </c>
    </row>
    <row r="285" spans="1:8" x14ac:dyDescent="0.25">
      <c r="A285" s="5">
        <v>45526</v>
      </c>
      <c r="B285" s="6" t="s">
        <v>214</v>
      </c>
      <c r="C285" s="6" t="str">
        <f>IFERROR(_xlfn.XLOOKUP(B285, '[1]Base de Datos Clientes'!B:B, '[1]Base de Datos Clientes'!H:H), "")</f>
        <v>Mariela</v>
      </c>
      <c r="D285" s="6" t="s">
        <v>10</v>
      </c>
      <c r="E285" s="6" t="s">
        <v>223</v>
      </c>
      <c r="F285" s="6">
        <v>2935</v>
      </c>
      <c r="G285" s="6"/>
      <c r="H285" s="6">
        <f>SUMIFS(F$2:F285, B$2:B285, B285)</f>
        <v>2235.0299999999997</v>
      </c>
    </row>
    <row r="286" spans="1:8" x14ac:dyDescent="0.25">
      <c r="A286" s="5">
        <v>45561</v>
      </c>
      <c r="B286" s="6" t="s">
        <v>214</v>
      </c>
      <c r="C286" s="6" t="str">
        <f>IFERROR(_xlfn.XLOOKUP(B286, '[1]Base de Datos Clientes'!B:B, '[1]Base de Datos Clientes'!H:H), "")</f>
        <v>Mariela</v>
      </c>
      <c r="D286" s="6" t="s">
        <v>13</v>
      </c>
      <c r="E286" s="6" t="s">
        <v>159</v>
      </c>
      <c r="F286" s="6">
        <v>-2935</v>
      </c>
      <c r="G286" s="6"/>
      <c r="H286" s="6">
        <f>SUMIFS(F$2:F286, B$2:B286, B286)</f>
        <v>-699.97000000000025</v>
      </c>
    </row>
    <row r="287" spans="1:8" x14ac:dyDescent="0.25">
      <c r="A287" s="5">
        <v>45562</v>
      </c>
      <c r="B287" s="6" t="s">
        <v>214</v>
      </c>
      <c r="C287" s="6" t="str">
        <f>IFERROR(_xlfn.XLOOKUP(B287, '[1]Base de Datos Clientes'!B:B, '[1]Base de Datos Clientes'!H:H), "")</f>
        <v>Mariela</v>
      </c>
      <c r="D287" s="6" t="s">
        <v>10</v>
      </c>
      <c r="E287" s="6" t="s">
        <v>224</v>
      </c>
      <c r="F287" s="6">
        <v>7440</v>
      </c>
      <c r="G287" s="6"/>
      <c r="H287" s="6">
        <f>SUMIFS(F$2:F287, B$2:B287, B287)</f>
        <v>6740.03</v>
      </c>
    </row>
    <row r="288" spans="1:8" x14ac:dyDescent="0.25">
      <c r="A288" s="5">
        <v>45562</v>
      </c>
      <c r="B288" s="6" t="s">
        <v>214</v>
      </c>
      <c r="C288" s="6" t="str">
        <f>IFERROR(_xlfn.XLOOKUP(B288, '[1]Base de Datos Clientes'!B:B, '[1]Base de Datos Clientes'!H:H), "")</f>
        <v>Mariela</v>
      </c>
      <c r="D288" s="6" t="s">
        <v>13</v>
      </c>
      <c r="E288" s="6" t="s">
        <v>159</v>
      </c>
      <c r="F288" s="6">
        <v>-2000</v>
      </c>
      <c r="G288" s="6"/>
      <c r="H288" s="6">
        <f>SUMIFS(F$2:F288, B$2:B288, B288)</f>
        <v>4740.03</v>
      </c>
    </row>
    <row r="289" spans="1:8" x14ac:dyDescent="0.25">
      <c r="A289" s="5">
        <v>45576</v>
      </c>
      <c r="B289" s="6" t="s">
        <v>214</v>
      </c>
      <c r="C289" s="6" t="str">
        <f>IFERROR(_xlfn.XLOOKUP(B289, '[1]Base de Datos Clientes'!B:B, '[1]Base de Datos Clientes'!H:H), "")</f>
        <v>Mariela</v>
      </c>
      <c r="D289" s="6" t="s">
        <v>13</v>
      </c>
      <c r="E289" s="6" t="s">
        <v>225</v>
      </c>
      <c r="F289" s="6">
        <v>-2000</v>
      </c>
      <c r="G289" s="6"/>
      <c r="H289" s="6">
        <f>SUMIFS(F$2:F289, B$2:B289, B289)</f>
        <v>2740.0299999999997</v>
      </c>
    </row>
    <row r="290" spans="1:8" x14ac:dyDescent="0.25">
      <c r="A290" s="5">
        <v>45580</v>
      </c>
      <c r="B290" s="6" t="s">
        <v>214</v>
      </c>
      <c r="C290" s="6" t="str">
        <f>IFERROR(_xlfn.XLOOKUP(B290, '[1]Base de Datos Clientes'!B:B, '[1]Base de Datos Clientes'!H:H), "")</f>
        <v>Mariela</v>
      </c>
      <c r="D290" s="6" t="s">
        <v>10</v>
      </c>
      <c r="E290" s="6" t="s">
        <v>226</v>
      </c>
      <c r="F290" s="6">
        <v>1805</v>
      </c>
      <c r="G290" s="6"/>
      <c r="H290" s="6">
        <f>SUMIFS(F$2:F290, B$2:B290, B290)</f>
        <v>4545.03</v>
      </c>
    </row>
    <row r="291" spans="1:8" x14ac:dyDescent="0.25">
      <c r="A291" s="5">
        <v>45580</v>
      </c>
      <c r="B291" s="6" t="s">
        <v>214</v>
      </c>
      <c r="C291" s="6" t="str">
        <f>IFERROR(_xlfn.XLOOKUP(B291, '[1]Base de Datos Clientes'!B:B, '[1]Base de Datos Clientes'!H:H), "")</f>
        <v>Mariela</v>
      </c>
      <c r="D291" s="6" t="s">
        <v>13</v>
      </c>
      <c r="E291" s="6" t="s">
        <v>159</v>
      </c>
      <c r="F291" s="6">
        <v>-2000</v>
      </c>
      <c r="G291" s="6"/>
      <c r="H291" s="6">
        <f>SUMIFS(F$2:F291, B$2:B291, B291)</f>
        <v>2545.0299999999997</v>
      </c>
    </row>
    <row r="292" spans="1:8" x14ac:dyDescent="0.25">
      <c r="A292" s="5">
        <v>45608</v>
      </c>
      <c r="B292" s="6" t="s">
        <v>214</v>
      </c>
      <c r="C292" s="6" t="str">
        <f>IFERROR(_xlfn.XLOOKUP(B292, '[1]Base de Datos Clientes'!B:B, '[1]Base de Datos Clientes'!H:H), "")</f>
        <v>Mariela</v>
      </c>
      <c r="D292" s="6" t="s">
        <v>13</v>
      </c>
      <c r="E292" s="6" t="s">
        <v>159</v>
      </c>
      <c r="F292" s="6">
        <v>-2000</v>
      </c>
      <c r="G292" s="6"/>
      <c r="H292" s="6">
        <f>SUMIFS(F$2:F292, B$2:B292, B292)</f>
        <v>545.02999999999975</v>
      </c>
    </row>
    <row r="293" spans="1:8" x14ac:dyDescent="0.25">
      <c r="A293" s="5">
        <v>45625</v>
      </c>
      <c r="B293" s="6" t="s">
        <v>214</v>
      </c>
      <c r="C293" s="6" t="str">
        <f>IFERROR(_xlfn.XLOOKUP(B293, '[1]Base de Datos Clientes'!B:B, '[1]Base de Datos Clientes'!H:H), "")</f>
        <v>Mariela</v>
      </c>
      <c r="D293" s="6" t="s">
        <v>13</v>
      </c>
      <c r="E293" s="6" t="s">
        <v>159</v>
      </c>
      <c r="F293" s="6">
        <v>-545</v>
      </c>
      <c r="G293" s="6"/>
      <c r="H293" s="6">
        <f>SUMIFS(F$2:F293, B$2:B293, B293)</f>
        <v>2.9999999999745341E-2</v>
      </c>
    </row>
    <row r="294" spans="1:8" x14ac:dyDescent="0.25">
      <c r="A294" s="5">
        <v>45655</v>
      </c>
      <c r="B294" s="6" t="s">
        <v>214</v>
      </c>
      <c r="C294" s="6" t="str">
        <f>IFERROR(_xlfn.XLOOKUP(B294, '[1]Base de Datos Clientes'!B:B, '[1]Base de Datos Clientes'!H:H), "")</f>
        <v>Mariela</v>
      </c>
      <c r="D294" s="6" t="s">
        <v>10</v>
      </c>
      <c r="E294" s="6" t="s">
        <v>227</v>
      </c>
      <c r="F294" s="6">
        <v>11765</v>
      </c>
      <c r="G294" s="6"/>
      <c r="H294" s="6">
        <f>SUMIFS(F$2:F294, B$2:B294, B294)</f>
        <v>11765.029999999999</v>
      </c>
    </row>
    <row r="295" spans="1:8" x14ac:dyDescent="0.25">
      <c r="A295" s="5">
        <v>45655</v>
      </c>
      <c r="B295" s="6" t="s">
        <v>214</v>
      </c>
      <c r="C295" s="6" t="str">
        <f>IFERROR(_xlfn.XLOOKUP(B295, '[1]Base de Datos Clientes'!B:B, '[1]Base de Datos Clientes'!H:H), "")</f>
        <v>Mariela</v>
      </c>
      <c r="D295" s="6" t="s">
        <v>13</v>
      </c>
      <c r="E295" s="6" t="s">
        <v>159</v>
      </c>
      <c r="F295" s="6">
        <v>-3000</v>
      </c>
      <c r="G295" s="6"/>
      <c r="H295" s="6">
        <f>SUMIFS(F$2:F295, B$2:B295, B295)</f>
        <v>8765.0299999999988</v>
      </c>
    </row>
    <row r="296" spans="1:8" x14ac:dyDescent="0.25">
      <c r="A296" s="5">
        <v>45679</v>
      </c>
      <c r="B296" s="6" t="s">
        <v>214</v>
      </c>
      <c r="C296" s="6" t="str">
        <f>IFERROR(_xlfn.XLOOKUP(B296, '[1]Base de Datos Clientes'!B:B, '[1]Base de Datos Clientes'!H:H), "")</f>
        <v>Mariela</v>
      </c>
      <c r="D296" s="6" t="s">
        <v>13</v>
      </c>
      <c r="E296" s="6" t="s">
        <v>159</v>
      </c>
      <c r="F296" s="6">
        <v>-2000</v>
      </c>
      <c r="G296" s="6"/>
      <c r="H296" s="6">
        <f>SUMIFS(F$2:F296, B$2:B296, B296)</f>
        <v>6765.0299999999988</v>
      </c>
    </row>
    <row r="297" spans="1:8" x14ac:dyDescent="0.25">
      <c r="A297" s="5">
        <v>45694</v>
      </c>
      <c r="B297" s="6" t="s">
        <v>214</v>
      </c>
      <c r="C297" s="6" t="str">
        <f>IFERROR(_xlfn.XLOOKUP(B297, '[1]Base de Datos Clientes'!B:B, '[1]Base de Datos Clientes'!H:H), "")</f>
        <v>Mariela</v>
      </c>
      <c r="D297" s="6" t="s">
        <v>13</v>
      </c>
      <c r="E297" s="6" t="s">
        <v>159</v>
      </c>
      <c r="F297" s="6">
        <v>-2000</v>
      </c>
      <c r="G297" s="6"/>
      <c r="H297" s="6">
        <f>SUMIFS(F$2:F297, B$2:B297, B297)</f>
        <v>4765.0299999999988</v>
      </c>
    </row>
    <row r="298" spans="1:8" x14ac:dyDescent="0.25">
      <c r="A298" s="5">
        <v>45715</v>
      </c>
      <c r="B298" s="6" t="s">
        <v>214</v>
      </c>
      <c r="C298" s="6" t="str">
        <f>IFERROR(_xlfn.XLOOKUP(B298, '[1]Base de Datos Clientes'!B:B, '[1]Base de Datos Clientes'!H:H), "")</f>
        <v>Mariela</v>
      </c>
      <c r="D298" s="6" t="s">
        <v>13</v>
      </c>
      <c r="E298" s="6" t="s">
        <v>159</v>
      </c>
      <c r="F298" s="6">
        <v>-2000</v>
      </c>
      <c r="G298" s="6"/>
      <c r="H298" s="6">
        <f>SUMIFS(F$2:F298, B$2:B298, B298)</f>
        <v>2765.0299999999988</v>
      </c>
    </row>
    <row r="299" spans="1:8" x14ac:dyDescent="0.25">
      <c r="A299" s="5">
        <v>45748</v>
      </c>
      <c r="B299" s="6" t="s">
        <v>214</v>
      </c>
      <c r="C299" s="6" t="str">
        <f>IFERROR(_xlfn.XLOOKUP(B299, '[1]Base de Datos Clientes'!B:B, '[1]Base de Datos Clientes'!H:H), "")</f>
        <v>Mariela</v>
      </c>
      <c r="D299" s="6" t="s">
        <v>13</v>
      </c>
      <c r="E299" s="6" t="s">
        <v>159</v>
      </c>
      <c r="F299" s="6">
        <v>-2765</v>
      </c>
      <c r="G299" s="6"/>
      <c r="H299" s="6">
        <f>SUMIFS(F$2:F299, B$2:B299, B299)</f>
        <v>2.9999999998835847E-2</v>
      </c>
    </row>
    <row r="300" spans="1:8" x14ac:dyDescent="0.25">
      <c r="A300" s="5">
        <v>45748</v>
      </c>
      <c r="B300" s="6" t="s">
        <v>214</v>
      </c>
      <c r="C300" s="6" t="str">
        <f>IFERROR(_xlfn.XLOOKUP(B300, '[1]Base de Datos Clientes'!B:B, '[1]Base de Datos Clientes'!H:H), "")</f>
        <v>Mariela</v>
      </c>
      <c r="D300" s="6" t="s">
        <v>10</v>
      </c>
      <c r="E300" s="6" t="s">
        <v>228</v>
      </c>
      <c r="F300" s="6">
        <v>3101</v>
      </c>
      <c r="G300" s="6"/>
      <c r="H300" s="6">
        <f>SUMIFS(F$2:F300, B$2:B300, B300)</f>
        <v>3101.0299999999988</v>
      </c>
    </row>
    <row r="301" spans="1:8" x14ac:dyDescent="0.25">
      <c r="A301" s="5">
        <v>45770</v>
      </c>
      <c r="B301" s="6" t="s">
        <v>214</v>
      </c>
      <c r="C301" s="6" t="str">
        <f>IFERROR(_xlfn.XLOOKUP(B301, '[1]Base de Datos Clientes'!B:B, '[1]Base de Datos Clientes'!H:H), "")</f>
        <v>Mariela</v>
      </c>
      <c r="D301" s="6" t="s">
        <v>13</v>
      </c>
      <c r="E301" s="6" t="s">
        <v>57</v>
      </c>
      <c r="F301" s="6">
        <v>-1500</v>
      </c>
      <c r="G301" s="6"/>
      <c r="H301" s="6">
        <f>SUMIFS(F$2:F301, B$2:B301, B301)</f>
        <v>1601.0299999999988</v>
      </c>
    </row>
    <row r="302" spans="1:8" x14ac:dyDescent="0.25">
      <c r="A302" s="5">
        <v>45428</v>
      </c>
      <c r="B302" s="6" t="s">
        <v>229</v>
      </c>
      <c r="C302" s="6" t="str">
        <f>IFERROR(_xlfn.XLOOKUP(B302, '[1]Base de Datos Clientes'!B:B, '[1]Base de Datos Clientes'!H:H), "")</f>
        <v>Mariela</v>
      </c>
      <c r="D302" s="6" t="s">
        <v>10</v>
      </c>
      <c r="E302" s="6" t="s">
        <v>230</v>
      </c>
      <c r="F302" s="6">
        <v>9440</v>
      </c>
      <c r="G302" s="6"/>
      <c r="H302" s="6">
        <f>SUMIFS(F$2:F302, B$2:B302, B302)</f>
        <v>9440</v>
      </c>
    </row>
    <row r="303" spans="1:8" x14ac:dyDescent="0.25">
      <c r="A303" s="5">
        <v>45428</v>
      </c>
      <c r="B303" s="6" t="s">
        <v>229</v>
      </c>
      <c r="C303" s="6" t="str">
        <f>IFERROR(_xlfn.XLOOKUP(B303, '[1]Base de Datos Clientes'!B:B, '[1]Base de Datos Clientes'!H:H), "")</f>
        <v>Mariela</v>
      </c>
      <c r="D303" s="6" t="s">
        <v>10</v>
      </c>
      <c r="E303" s="6" t="s">
        <v>231</v>
      </c>
      <c r="F303" s="6">
        <v>480</v>
      </c>
      <c r="G303" s="6"/>
      <c r="H303" s="6">
        <f>SUMIFS(F$2:F303, B$2:B303, B303)</f>
        <v>9920</v>
      </c>
    </row>
    <row r="304" spans="1:8" x14ac:dyDescent="0.25">
      <c r="A304" s="5">
        <v>45428</v>
      </c>
      <c r="B304" s="6" t="s">
        <v>229</v>
      </c>
      <c r="C304" s="6" t="str">
        <f>IFERROR(_xlfn.XLOOKUP(B304, '[1]Base de Datos Clientes'!B:B, '[1]Base de Datos Clientes'!H:H), "")</f>
        <v>Mariela</v>
      </c>
      <c r="D304" s="6" t="s">
        <v>13</v>
      </c>
      <c r="E304" s="6" t="s">
        <v>159</v>
      </c>
      <c r="F304" s="6">
        <v>-9920</v>
      </c>
      <c r="G304" s="6"/>
      <c r="H304" s="6">
        <f>SUMIFS(F$2:F304, B$2:B304, B304)</f>
        <v>0</v>
      </c>
    </row>
    <row r="305" spans="1:8" x14ac:dyDescent="0.25">
      <c r="A305" s="5">
        <v>45447</v>
      </c>
      <c r="B305" s="6" t="s">
        <v>229</v>
      </c>
      <c r="C305" s="6" t="str">
        <f>IFERROR(_xlfn.XLOOKUP(B305, '[1]Base de Datos Clientes'!B:B, '[1]Base de Datos Clientes'!H:H), "")</f>
        <v>Mariela</v>
      </c>
      <c r="D305" s="6" t="s">
        <v>10</v>
      </c>
      <c r="E305" s="6" t="s">
        <v>232</v>
      </c>
      <c r="F305" s="6">
        <v>11715</v>
      </c>
      <c r="G305" s="6"/>
      <c r="H305" s="6">
        <f>SUMIFS(F$2:F305, B$2:B305, B305)</f>
        <v>11715</v>
      </c>
    </row>
    <row r="306" spans="1:8" x14ac:dyDescent="0.25">
      <c r="A306" s="5">
        <v>45449</v>
      </c>
      <c r="B306" s="6" t="s">
        <v>229</v>
      </c>
      <c r="C306" s="6" t="str">
        <f>IFERROR(_xlfn.XLOOKUP(B306, '[1]Base de Datos Clientes'!B:B, '[1]Base de Datos Clientes'!H:H), "")</f>
        <v>Mariela</v>
      </c>
      <c r="D306" s="6" t="s">
        <v>13</v>
      </c>
      <c r="E306" s="6" t="s">
        <v>233</v>
      </c>
      <c r="F306" s="6">
        <v>-11715</v>
      </c>
      <c r="G306" s="6"/>
      <c r="H306" s="6">
        <f>SUMIFS(F$2:F306, B$2:B306, B306)</f>
        <v>0</v>
      </c>
    </row>
    <row r="307" spans="1:8" x14ac:dyDescent="0.25">
      <c r="A307" s="5">
        <v>45471</v>
      </c>
      <c r="B307" s="6" t="s">
        <v>229</v>
      </c>
      <c r="C307" s="6" t="str">
        <f>IFERROR(_xlfn.XLOOKUP(B307, '[1]Base de Datos Clientes'!B:B, '[1]Base de Datos Clientes'!H:H), "")</f>
        <v>Mariela</v>
      </c>
      <c r="D307" s="6" t="s">
        <v>10</v>
      </c>
      <c r="E307" s="6" t="s">
        <v>234</v>
      </c>
      <c r="F307" s="6">
        <v>29860</v>
      </c>
      <c r="G307" s="6"/>
      <c r="H307" s="6">
        <f>SUMIFS(F$2:F307, B$2:B307, B307)</f>
        <v>29860</v>
      </c>
    </row>
    <row r="308" spans="1:8" x14ac:dyDescent="0.25">
      <c r="A308" s="5">
        <v>45471</v>
      </c>
      <c r="B308" s="6" t="s">
        <v>229</v>
      </c>
      <c r="C308" s="6" t="str">
        <f>IFERROR(_xlfn.XLOOKUP(B308, '[1]Base de Datos Clientes'!B:B, '[1]Base de Datos Clientes'!H:H), "")</f>
        <v>Mariela</v>
      </c>
      <c r="D308" s="6" t="s">
        <v>13</v>
      </c>
      <c r="E308" s="6" t="s">
        <v>235</v>
      </c>
      <c r="F308" s="6">
        <v>-15000</v>
      </c>
      <c r="G308" s="6"/>
      <c r="H308" s="6">
        <f>SUMIFS(F$2:F308, B$2:B308, B308)</f>
        <v>14860</v>
      </c>
    </row>
    <row r="309" spans="1:8" x14ac:dyDescent="0.25">
      <c r="A309" s="5">
        <v>45485</v>
      </c>
      <c r="B309" s="6" t="s">
        <v>229</v>
      </c>
      <c r="C309" s="6" t="str">
        <f>IFERROR(_xlfn.XLOOKUP(B309, '[1]Base de Datos Clientes'!B:B, '[1]Base de Datos Clientes'!H:H), "")</f>
        <v>Mariela</v>
      </c>
      <c r="D309" s="6" t="s">
        <v>13</v>
      </c>
      <c r="E309" s="6" t="s">
        <v>236</v>
      </c>
      <c r="F309" s="6">
        <v>-10000</v>
      </c>
      <c r="G309" s="6"/>
      <c r="H309" s="6">
        <f>SUMIFS(F$2:F309, B$2:B309, B309)</f>
        <v>4860</v>
      </c>
    </row>
    <row r="310" spans="1:8" x14ac:dyDescent="0.25">
      <c r="A310" s="5">
        <v>45510</v>
      </c>
      <c r="B310" s="6" t="s">
        <v>229</v>
      </c>
      <c r="C310" s="6" t="str">
        <f>IFERROR(_xlfn.XLOOKUP(B310, '[1]Base de Datos Clientes'!B:B, '[1]Base de Datos Clientes'!H:H), "")</f>
        <v>Mariela</v>
      </c>
      <c r="D310" s="6" t="s">
        <v>13</v>
      </c>
      <c r="E310" s="6" t="s">
        <v>237</v>
      </c>
      <c r="F310" s="6">
        <v>-4860</v>
      </c>
      <c r="G310" s="6"/>
      <c r="H310" s="6">
        <f>SUMIFS(F$2:F310, B$2:B310, B310)</f>
        <v>0</v>
      </c>
    </row>
    <row r="311" spans="1:8" x14ac:dyDescent="0.25">
      <c r="A311" s="5">
        <v>45510</v>
      </c>
      <c r="B311" s="6" t="s">
        <v>229</v>
      </c>
      <c r="C311" s="6" t="str">
        <f>IFERROR(_xlfn.XLOOKUP(B311, '[1]Base de Datos Clientes'!B:B, '[1]Base de Datos Clientes'!H:H), "")</f>
        <v>Mariela</v>
      </c>
      <c r="D311" s="6" t="s">
        <v>10</v>
      </c>
      <c r="E311" s="6" t="s">
        <v>238</v>
      </c>
      <c r="F311" s="6">
        <v>14980</v>
      </c>
      <c r="G311" s="6"/>
      <c r="H311" s="6">
        <f>SUMIFS(F$2:F311, B$2:B311, B311)</f>
        <v>14980</v>
      </c>
    </row>
    <row r="312" spans="1:8" x14ac:dyDescent="0.25">
      <c r="A312" s="5">
        <v>45513</v>
      </c>
      <c r="B312" s="6" t="s">
        <v>229</v>
      </c>
      <c r="C312" s="6" t="str">
        <f>IFERROR(_xlfn.XLOOKUP(B312, '[1]Base de Datos Clientes'!B:B, '[1]Base de Datos Clientes'!H:H), "")</f>
        <v>Mariela</v>
      </c>
      <c r="D312" s="6" t="s">
        <v>13</v>
      </c>
      <c r="E312" s="6" t="s">
        <v>237</v>
      </c>
      <c r="F312" s="6">
        <v>-6000</v>
      </c>
      <c r="G312" s="6"/>
      <c r="H312" s="6">
        <f>SUMIFS(F$2:F312, B$2:B312, B312)</f>
        <v>8980</v>
      </c>
    </row>
    <row r="313" spans="1:8" x14ac:dyDescent="0.25">
      <c r="A313" s="5">
        <v>45526</v>
      </c>
      <c r="B313" s="6" t="s">
        <v>229</v>
      </c>
      <c r="C313" s="6" t="str">
        <f>IFERROR(_xlfn.XLOOKUP(B313, '[1]Base de Datos Clientes'!B:B, '[1]Base de Datos Clientes'!H:H), "")</f>
        <v>Mariela</v>
      </c>
      <c r="D313" s="6" t="s">
        <v>13</v>
      </c>
      <c r="E313" s="6" t="s">
        <v>239</v>
      </c>
      <c r="F313" s="6">
        <v>-8980</v>
      </c>
      <c r="G313" s="6"/>
      <c r="H313" s="6">
        <f>SUMIFS(F$2:F313, B$2:B313, B313)</f>
        <v>0</v>
      </c>
    </row>
    <row r="314" spans="1:8" x14ac:dyDescent="0.25">
      <c r="A314" s="5">
        <v>45534</v>
      </c>
      <c r="B314" s="6" t="s">
        <v>229</v>
      </c>
      <c r="C314" s="6" t="str">
        <f>IFERROR(_xlfn.XLOOKUP(B314, '[1]Base de Datos Clientes'!B:B, '[1]Base de Datos Clientes'!H:H), "")</f>
        <v>Mariela</v>
      </c>
      <c r="D314" s="6" t="s">
        <v>10</v>
      </c>
      <c r="E314" s="6" t="s">
        <v>240</v>
      </c>
      <c r="F314" s="6">
        <v>8542</v>
      </c>
      <c r="G314" s="6"/>
      <c r="H314" s="6">
        <f>SUMIFS(F$2:F314, B$2:B314, B314)</f>
        <v>8542</v>
      </c>
    </row>
    <row r="315" spans="1:8" x14ac:dyDescent="0.25">
      <c r="A315" s="5">
        <v>45541</v>
      </c>
      <c r="B315" s="6" t="s">
        <v>229</v>
      </c>
      <c r="C315" s="6" t="str">
        <f>IFERROR(_xlfn.XLOOKUP(B315, '[1]Base de Datos Clientes'!B:B, '[1]Base de Datos Clientes'!H:H), "")</f>
        <v>Mariela</v>
      </c>
      <c r="D315" s="6" t="s">
        <v>13</v>
      </c>
      <c r="E315" s="6" t="s">
        <v>241</v>
      </c>
      <c r="F315" s="6">
        <v>-5000</v>
      </c>
      <c r="G315" s="6"/>
      <c r="H315" s="6">
        <f>SUMIFS(F$2:F315, B$2:B315, B315)</f>
        <v>3542</v>
      </c>
    </row>
    <row r="316" spans="1:8" x14ac:dyDescent="0.25">
      <c r="A316" s="5">
        <v>45549</v>
      </c>
      <c r="B316" s="6" t="s">
        <v>229</v>
      </c>
      <c r="C316" s="6" t="str">
        <f>IFERROR(_xlfn.XLOOKUP(B316, '[1]Base de Datos Clientes'!B:B, '[1]Base de Datos Clientes'!H:H), "")</f>
        <v>Mariela</v>
      </c>
      <c r="D316" s="6" t="s">
        <v>13</v>
      </c>
      <c r="E316" s="6" t="s">
        <v>242</v>
      </c>
      <c r="F316" s="6">
        <v>-3542</v>
      </c>
      <c r="G316" s="6"/>
      <c r="H316" s="6">
        <f>SUMIFS(F$2:F316, B$2:B316, B316)</f>
        <v>0</v>
      </c>
    </row>
    <row r="317" spans="1:8" x14ac:dyDescent="0.25">
      <c r="A317" s="5">
        <v>45562</v>
      </c>
      <c r="B317" s="6" t="s">
        <v>229</v>
      </c>
      <c r="C317" s="6" t="str">
        <f>IFERROR(_xlfn.XLOOKUP(B317, '[1]Base de Datos Clientes'!B:B, '[1]Base de Datos Clientes'!H:H), "")</f>
        <v>Mariela</v>
      </c>
      <c r="D317" s="6" t="s">
        <v>10</v>
      </c>
      <c r="E317" s="6" t="s">
        <v>243</v>
      </c>
      <c r="F317" s="6">
        <v>9855</v>
      </c>
      <c r="G317" s="6"/>
      <c r="H317" s="6">
        <f>SUMIFS(F$2:F317, B$2:B317, B317)</f>
        <v>9855</v>
      </c>
    </row>
    <row r="318" spans="1:8" x14ac:dyDescent="0.25">
      <c r="A318" s="5">
        <v>45576</v>
      </c>
      <c r="B318" s="6" t="s">
        <v>229</v>
      </c>
      <c r="C318" s="6" t="str">
        <f>IFERROR(_xlfn.XLOOKUP(B318, '[1]Base de Datos Clientes'!B:B, '[1]Base de Datos Clientes'!H:H), "")</f>
        <v>Mariela</v>
      </c>
      <c r="D318" s="6" t="s">
        <v>13</v>
      </c>
      <c r="E318" s="6" t="s">
        <v>244</v>
      </c>
      <c r="F318" s="6">
        <v>-9855</v>
      </c>
      <c r="G318" s="6"/>
      <c r="H318" s="6">
        <f>SUMIFS(F$2:F318, B$2:B318, B318)</f>
        <v>0</v>
      </c>
    </row>
    <row r="319" spans="1:8" x14ac:dyDescent="0.25">
      <c r="A319" s="5">
        <v>45580</v>
      </c>
      <c r="B319" s="6" t="s">
        <v>229</v>
      </c>
      <c r="C319" s="6" t="str">
        <f>IFERROR(_xlfn.XLOOKUP(B319, '[1]Base de Datos Clientes'!B:B, '[1]Base de Datos Clientes'!H:H), "")</f>
        <v>Mariela</v>
      </c>
      <c r="D319" s="6" t="s">
        <v>10</v>
      </c>
      <c r="E319" s="6" t="s">
        <v>245</v>
      </c>
      <c r="F319" s="6">
        <v>32836</v>
      </c>
      <c r="G319" s="6"/>
      <c r="H319" s="6">
        <f>SUMIFS(F$2:F319, B$2:B319, B319)</f>
        <v>32836</v>
      </c>
    </row>
    <row r="320" spans="1:8" x14ac:dyDescent="0.25">
      <c r="A320" s="5">
        <v>45580</v>
      </c>
      <c r="B320" s="6" t="s">
        <v>229</v>
      </c>
      <c r="C320" s="6" t="str">
        <f>IFERROR(_xlfn.XLOOKUP(B320, '[1]Base de Datos Clientes'!B:B, '[1]Base de Datos Clientes'!H:H), "")</f>
        <v>Mariela</v>
      </c>
      <c r="D320" s="6" t="s">
        <v>13</v>
      </c>
      <c r="E320" s="6" t="s">
        <v>246</v>
      </c>
      <c r="F320" s="6">
        <v>-6000</v>
      </c>
      <c r="G320" s="6"/>
      <c r="H320" s="6">
        <f>SUMIFS(F$2:F320, B$2:B320, B320)</f>
        <v>26836</v>
      </c>
    </row>
    <row r="321" spans="1:8" x14ac:dyDescent="0.25">
      <c r="A321" s="5">
        <v>45592</v>
      </c>
      <c r="B321" s="6" t="s">
        <v>229</v>
      </c>
      <c r="C321" s="6" t="str">
        <f>IFERROR(_xlfn.XLOOKUP(B321, '[1]Base de Datos Clientes'!B:B, '[1]Base de Datos Clientes'!H:H), "")</f>
        <v>Mariela</v>
      </c>
      <c r="D321" s="6" t="s">
        <v>13</v>
      </c>
      <c r="E321" s="6" t="s">
        <v>247</v>
      </c>
      <c r="F321" s="6">
        <v>-4690</v>
      </c>
      <c r="G321" s="6"/>
      <c r="H321" s="6">
        <f>SUMIFS(F$2:F321, B$2:B321, B321)</f>
        <v>22146</v>
      </c>
    </row>
    <row r="322" spans="1:8" x14ac:dyDescent="0.25">
      <c r="A322" s="5">
        <v>45608</v>
      </c>
      <c r="B322" s="6" t="s">
        <v>229</v>
      </c>
      <c r="C322" s="6" t="str">
        <f>IFERROR(_xlfn.XLOOKUP(B322, '[1]Base de Datos Clientes'!B:B, '[1]Base de Datos Clientes'!H:H), "")</f>
        <v>Mariela</v>
      </c>
      <c r="D322" s="6" t="s">
        <v>13</v>
      </c>
      <c r="E322" s="6" t="s">
        <v>248</v>
      </c>
      <c r="F322" s="6">
        <v>-22146</v>
      </c>
      <c r="G322" s="6"/>
      <c r="H322" s="6">
        <f>SUMIFS(F$2:F322, B$2:B322, B322)</f>
        <v>0</v>
      </c>
    </row>
    <row r="323" spans="1:8" x14ac:dyDescent="0.25">
      <c r="A323" s="5">
        <v>45610</v>
      </c>
      <c r="B323" s="6" t="s">
        <v>229</v>
      </c>
      <c r="C323" s="6" t="str">
        <f>IFERROR(_xlfn.XLOOKUP(B323, '[1]Base de Datos Clientes'!B:B, '[1]Base de Datos Clientes'!H:H), "")</f>
        <v>Mariela</v>
      </c>
      <c r="D323" s="6" t="s">
        <v>10</v>
      </c>
      <c r="E323" s="6" t="s">
        <v>249</v>
      </c>
      <c r="F323" s="6">
        <v>10490</v>
      </c>
      <c r="G323" s="6"/>
      <c r="H323" s="6">
        <f>SUMIFS(F$2:F323, B$2:B323, B323)</f>
        <v>10490</v>
      </c>
    </row>
    <row r="324" spans="1:8" x14ac:dyDescent="0.25">
      <c r="A324" s="5">
        <v>45639</v>
      </c>
      <c r="B324" s="6" t="s">
        <v>229</v>
      </c>
      <c r="C324" s="6" t="str">
        <f>IFERROR(_xlfn.XLOOKUP(B324, '[1]Base de Datos Clientes'!B:B, '[1]Base de Datos Clientes'!H:H), "")</f>
        <v>Mariela</v>
      </c>
      <c r="D324" s="6" t="s">
        <v>13</v>
      </c>
      <c r="E324" s="6" t="s">
        <v>250</v>
      </c>
      <c r="F324" s="6">
        <v>-10490</v>
      </c>
      <c r="G324" s="6"/>
      <c r="H324" s="6">
        <f>SUMIFS(F$2:F324, B$2:B324, B324)</f>
        <v>0</v>
      </c>
    </row>
    <row r="325" spans="1:8" x14ac:dyDescent="0.25">
      <c r="A325" s="5">
        <v>45645</v>
      </c>
      <c r="B325" s="6" t="s">
        <v>229</v>
      </c>
      <c r="C325" s="6" t="str">
        <f>IFERROR(_xlfn.XLOOKUP(B325, '[1]Base de Datos Clientes'!B:B, '[1]Base de Datos Clientes'!H:H), "")</f>
        <v>Mariela</v>
      </c>
      <c r="D325" s="6" t="s">
        <v>10</v>
      </c>
      <c r="E325" s="6" t="s">
        <v>251</v>
      </c>
      <c r="F325" s="6">
        <v>32333</v>
      </c>
      <c r="G325" s="6"/>
      <c r="H325" s="6">
        <f>SUMIFS(F$2:F325, B$2:B325, B325)</f>
        <v>32333</v>
      </c>
    </row>
    <row r="326" spans="1:8" x14ac:dyDescent="0.25">
      <c r="A326" s="5">
        <v>45645</v>
      </c>
      <c r="B326" s="6" t="s">
        <v>229</v>
      </c>
      <c r="C326" s="6" t="str">
        <f>IFERROR(_xlfn.XLOOKUP(B326, '[1]Base de Datos Clientes'!B:B, '[1]Base de Datos Clientes'!H:H), "")</f>
        <v>Mariela</v>
      </c>
      <c r="D326" s="6" t="s">
        <v>13</v>
      </c>
      <c r="E326" s="6" t="s">
        <v>252</v>
      </c>
      <c r="F326" s="6">
        <v>-10000</v>
      </c>
      <c r="G326" s="6"/>
      <c r="H326" s="6">
        <f>SUMIFS(F$2:F326, B$2:B326, B326)</f>
        <v>22333</v>
      </c>
    </row>
    <row r="327" spans="1:8" x14ac:dyDescent="0.25">
      <c r="A327" s="5">
        <v>45653</v>
      </c>
      <c r="B327" s="6" t="s">
        <v>229</v>
      </c>
      <c r="C327" s="6" t="str">
        <f>IFERROR(_xlfn.XLOOKUP(B327, '[1]Base de Datos Clientes'!B:B, '[1]Base de Datos Clientes'!H:H), "")</f>
        <v>Mariela</v>
      </c>
      <c r="D327" s="6" t="s">
        <v>10</v>
      </c>
      <c r="E327" s="6" t="s">
        <v>253</v>
      </c>
      <c r="F327" s="6">
        <v>960</v>
      </c>
      <c r="G327" s="6"/>
      <c r="H327" s="6">
        <f>SUMIFS(F$2:F327, B$2:B327, B327)</f>
        <v>23293</v>
      </c>
    </row>
    <row r="328" spans="1:8" x14ac:dyDescent="0.25">
      <c r="A328" s="5">
        <v>45653</v>
      </c>
      <c r="B328" s="6" t="s">
        <v>229</v>
      </c>
      <c r="C328" s="6" t="str">
        <f>IFERROR(_xlfn.XLOOKUP(B328, '[1]Base de Datos Clientes'!B:B, '[1]Base de Datos Clientes'!H:H), "")</f>
        <v>Mariela</v>
      </c>
      <c r="D328" s="6" t="s">
        <v>13</v>
      </c>
      <c r="E328" s="6" t="s">
        <v>254</v>
      </c>
      <c r="F328" s="6">
        <v>-10000</v>
      </c>
      <c r="G328" s="6"/>
      <c r="H328" s="6">
        <f>SUMIFS(F$2:F328, B$2:B328, B328)</f>
        <v>13293</v>
      </c>
    </row>
    <row r="329" spans="1:8" x14ac:dyDescent="0.25">
      <c r="A329" s="5">
        <v>45674</v>
      </c>
      <c r="B329" s="6" t="s">
        <v>229</v>
      </c>
      <c r="C329" s="6" t="str">
        <f>IFERROR(_xlfn.XLOOKUP(B329, '[1]Base de Datos Clientes'!B:B, '[1]Base de Datos Clientes'!H:H), "")</f>
        <v>Mariela</v>
      </c>
      <c r="D329" s="6" t="s">
        <v>13</v>
      </c>
      <c r="E329" s="6" t="s">
        <v>255</v>
      </c>
      <c r="F329" s="6">
        <v>-13293</v>
      </c>
      <c r="G329" s="6"/>
      <c r="H329" s="6">
        <f>SUMIFS(F$2:F329, B$2:B329, B329)</f>
        <v>0</v>
      </c>
    </row>
    <row r="330" spans="1:8" x14ac:dyDescent="0.25">
      <c r="A330" s="5">
        <v>45699</v>
      </c>
      <c r="B330" s="6" t="s">
        <v>229</v>
      </c>
      <c r="C330" s="6" t="str">
        <f>IFERROR(_xlfn.XLOOKUP(B330, '[1]Base de Datos Clientes'!B:B, '[1]Base de Datos Clientes'!H:H), "")</f>
        <v>Mariela</v>
      </c>
      <c r="D330" s="6" t="s">
        <v>10</v>
      </c>
      <c r="E330" s="6" t="s">
        <v>256</v>
      </c>
      <c r="F330" s="6">
        <v>32327</v>
      </c>
      <c r="G330" s="6"/>
      <c r="H330" s="6">
        <f>SUMIFS(F$2:F330, B$2:B330, B330)</f>
        <v>32327</v>
      </c>
    </row>
    <row r="331" spans="1:8" x14ac:dyDescent="0.25">
      <c r="A331" s="5">
        <v>45701</v>
      </c>
      <c r="B331" s="6" t="s">
        <v>229</v>
      </c>
      <c r="C331" s="6" t="str">
        <f>IFERROR(_xlfn.XLOOKUP(B331, '[1]Base de Datos Clientes'!B:B, '[1]Base de Datos Clientes'!H:H), "")</f>
        <v>Mariela</v>
      </c>
      <c r="D331" s="6" t="s">
        <v>13</v>
      </c>
      <c r="E331" s="6" t="s">
        <v>257</v>
      </c>
      <c r="F331" s="6">
        <v>-5000</v>
      </c>
      <c r="G331" s="6"/>
      <c r="H331" s="6">
        <f>SUMIFS(F$2:F331, B$2:B331, B331)</f>
        <v>27327</v>
      </c>
    </row>
    <row r="332" spans="1:8" x14ac:dyDescent="0.25">
      <c r="A332" s="5">
        <v>45716</v>
      </c>
      <c r="B332" s="6" t="s">
        <v>229</v>
      </c>
      <c r="C332" s="6" t="str">
        <f>IFERROR(_xlfn.XLOOKUP(B332, '[1]Base de Datos Clientes'!B:B, '[1]Base de Datos Clientes'!H:H), "")</f>
        <v>Mariela</v>
      </c>
      <c r="D332" s="6" t="s">
        <v>13</v>
      </c>
      <c r="E332" s="6" t="s">
        <v>258</v>
      </c>
      <c r="F332" s="6">
        <v>-10000</v>
      </c>
      <c r="G332" s="6"/>
      <c r="H332" s="6">
        <f>SUMIFS(F$2:F332, B$2:B332, B332)</f>
        <v>17327</v>
      </c>
    </row>
    <row r="333" spans="1:8" x14ac:dyDescent="0.25">
      <c r="A333" s="5">
        <v>45716</v>
      </c>
      <c r="B333" s="6" t="s">
        <v>229</v>
      </c>
      <c r="C333" s="6" t="str">
        <f>IFERROR(_xlfn.XLOOKUP(B333, '[1]Base de Datos Clientes'!B:B, '[1]Base de Datos Clientes'!H:H), "")</f>
        <v>Mariela</v>
      </c>
      <c r="D333" s="6" t="s">
        <v>10</v>
      </c>
      <c r="E333" s="6" t="s">
        <v>231</v>
      </c>
      <c r="F333" s="6">
        <v>1035</v>
      </c>
      <c r="G333" s="6"/>
      <c r="H333" s="6">
        <f>SUMIFS(F$2:F333, B$2:B333, B333)</f>
        <v>18362</v>
      </c>
    </row>
    <row r="334" spans="1:8" x14ac:dyDescent="0.25">
      <c r="A334" s="5">
        <v>45716</v>
      </c>
      <c r="B334" s="6" t="s">
        <v>229</v>
      </c>
      <c r="C334" s="6" t="str">
        <f>IFERROR(_xlfn.XLOOKUP(B334, '[1]Base de Datos Clientes'!B:B, '[1]Base de Datos Clientes'!H:H), "")</f>
        <v>Mariela</v>
      </c>
      <c r="D334" s="6" t="s">
        <v>13</v>
      </c>
      <c r="E334" s="6" t="s">
        <v>159</v>
      </c>
      <c r="F334" s="6">
        <v>-1000</v>
      </c>
      <c r="G334" s="6"/>
      <c r="H334" s="6">
        <f>SUMIFS(F$2:F334, B$2:B334, B334)</f>
        <v>17362</v>
      </c>
    </row>
    <row r="335" spans="1:8" x14ac:dyDescent="0.25">
      <c r="A335" s="5">
        <v>45743</v>
      </c>
      <c r="B335" s="6" t="s">
        <v>229</v>
      </c>
      <c r="C335" s="6" t="str">
        <f>IFERROR(_xlfn.XLOOKUP(B335, '[1]Base de Datos Clientes'!B:B, '[1]Base de Datos Clientes'!H:H), "")</f>
        <v>Mariela</v>
      </c>
      <c r="D335" s="6" t="s">
        <v>13</v>
      </c>
      <c r="E335" s="6" t="s">
        <v>259</v>
      </c>
      <c r="F335" s="6">
        <v>-17362</v>
      </c>
      <c r="G335" s="6"/>
      <c r="H335" s="6">
        <f>SUMIFS(F$2:F335, B$2:B335, B335)</f>
        <v>0</v>
      </c>
    </row>
    <row r="336" spans="1:8" x14ac:dyDescent="0.25">
      <c r="A336" s="5">
        <v>45750</v>
      </c>
      <c r="B336" s="6" t="s">
        <v>229</v>
      </c>
      <c r="C336" s="6" t="str">
        <f>IFERROR(_xlfn.XLOOKUP(B336, '[1]Base de Datos Clientes'!B:B, '[1]Base de Datos Clientes'!H:H), "")</f>
        <v>Mariela</v>
      </c>
      <c r="D336" s="6" t="s">
        <v>10</v>
      </c>
      <c r="E336" s="6" t="s">
        <v>260</v>
      </c>
      <c r="F336" s="6">
        <v>15039</v>
      </c>
      <c r="G336" s="6"/>
      <c r="H336" s="6">
        <f>SUMIFS(F$2:F336, B$2:B336, B336)</f>
        <v>15039</v>
      </c>
    </row>
    <row r="337" spans="1:8" x14ac:dyDescent="0.25">
      <c r="A337" s="5">
        <v>45771</v>
      </c>
      <c r="B337" s="6" t="s">
        <v>229</v>
      </c>
      <c r="C337" s="6" t="str">
        <f>IFERROR(_xlfn.XLOOKUP(B337, '[1]Base de Datos Clientes'!B:B, '[1]Base de Datos Clientes'!H:H), "")</f>
        <v>Mariela</v>
      </c>
      <c r="D337" s="6" t="s">
        <v>13</v>
      </c>
      <c r="E337" s="6" t="s">
        <v>261</v>
      </c>
      <c r="F337" s="6">
        <v>-7000</v>
      </c>
      <c r="G337" s="6"/>
      <c r="H337" s="6">
        <f>SUMIFS(F$2:F337, B$2:B337, B337)</f>
        <v>8039</v>
      </c>
    </row>
    <row r="338" spans="1:8" x14ac:dyDescent="0.25">
      <c r="A338" s="5">
        <v>45776</v>
      </c>
      <c r="B338" s="6" t="s">
        <v>229</v>
      </c>
      <c r="C338" s="6" t="str">
        <f>IFERROR(_xlfn.XLOOKUP(B338, '[1]Base de Datos Clientes'!B:B, '[1]Base de Datos Clientes'!H:H), "")</f>
        <v>Mariela</v>
      </c>
      <c r="D338" s="6" t="s">
        <v>13</v>
      </c>
      <c r="E338" s="6" t="s">
        <v>262</v>
      </c>
      <c r="F338" s="6">
        <v>-8039</v>
      </c>
      <c r="G338" s="6"/>
      <c r="H338" s="6">
        <f>SUMIFS(F$2:F338, B$2:B338, B338)</f>
        <v>0</v>
      </c>
    </row>
    <row r="339" spans="1:8" x14ac:dyDescent="0.25">
      <c r="A339" s="5">
        <v>45776</v>
      </c>
      <c r="B339" s="6" t="s">
        <v>229</v>
      </c>
      <c r="C339" s="6" t="str">
        <f>IFERROR(_xlfn.XLOOKUP(B339, '[1]Base de Datos Clientes'!B:B, '[1]Base de Datos Clientes'!H:H), "")</f>
        <v>Mariela</v>
      </c>
      <c r="D339" s="6" t="s">
        <v>10</v>
      </c>
      <c r="E339" s="6" t="s">
        <v>263</v>
      </c>
      <c r="F339" s="6">
        <v>12040</v>
      </c>
      <c r="G339" s="6"/>
      <c r="H339" s="6">
        <f>SUMIFS(F$2:F339, B$2:B339, B339)</f>
        <v>12040</v>
      </c>
    </row>
    <row r="340" spans="1:8" x14ac:dyDescent="0.25">
      <c r="A340" s="5">
        <v>45442</v>
      </c>
      <c r="B340" s="6" t="s">
        <v>264</v>
      </c>
      <c r="C340" s="6" t="str">
        <f>IFERROR(_xlfn.XLOOKUP(B340, '[1]Base de Datos Clientes'!B:B, '[1]Base de Datos Clientes'!H:H), "")</f>
        <v>Mariela</v>
      </c>
      <c r="D340" s="6" t="s">
        <v>10</v>
      </c>
      <c r="E340" s="6" t="s">
        <v>265</v>
      </c>
      <c r="F340" s="6">
        <v>31720</v>
      </c>
      <c r="G340" s="6"/>
      <c r="H340" s="6">
        <f>SUMIFS(F$2:F340, B$2:B340, B340)</f>
        <v>31720</v>
      </c>
    </row>
    <row r="341" spans="1:8" x14ac:dyDescent="0.25">
      <c r="A341" s="5">
        <v>45443</v>
      </c>
      <c r="B341" s="6" t="s">
        <v>264</v>
      </c>
      <c r="C341" s="6" t="str">
        <f>IFERROR(_xlfn.XLOOKUP(B341, '[1]Base de Datos Clientes'!B:B, '[1]Base de Datos Clientes'!H:H), "")</f>
        <v>Mariela</v>
      </c>
      <c r="D341" s="6" t="s">
        <v>10</v>
      </c>
      <c r="E341" s="6" t="s">
        <v>266</v>
      </c>
      <c r="F341" s="6">
        <v>8270</v>
      </c>
      <c r="G341" s="6"/>
      <c r="H341" s="6">
        <f>SUMIFS(F$2:F341, B$2:B341, B341)</f>
        <v>39990</v>
      </c>
    </row>
    <row r="342" spans="1:8" x14ac:dyDescent="0.25">
      <c r="A342" s="5">
        <v>45457</v>
      </c>
      <c r="B342" s="6" t="s">
        <v>264</v>
      </c>
      <c r="C342" s="6" t="str">
        <f>IFERROR(_xlfn.XLOOKUP(B342, '[1]Base de Datos Clientes'!B:B, '[1]Base de Datos Clientes'!H:H), "")</f>
        <v>Mariela</v>
      </c>
      <c r="D342" s="6" t="s">
        <v>13</v>
      </c>
      <c r="E342" s="6" t="s">
        <v>267</v>
      </c>
      <c r="F342" s="6">
        <v>-39990</v>
      </c>
      <c r="G342" s="6"/>
      <c r="H342" s="6">
        <f>SUMIFS(F$2:F342, B$2:B342, B342)</f>
        <v>0</v>
      </c>
    </row>
    <row r="343" spans="1:8" x14ac:dyDescent="0.25">
      <c r="A343" s="5">
        <v>45537</v>
      </c>
      <c r="B343" s="6" t="s">
        <v>264</v>
      </c>
      <c r="C343" s="6" t="str">
        <f>IFERROR(_xlfn.XLOOKUP(B343, '[1]Base de Datos Clientes'!B:B, '[1]Base de Datos Clientes'!H:H), "")</f>
        <v>Mariela</v>
      </c>
      <c r="D343" s="6" t="s">
        <v>10</v>
      </c>
      <c r="E343" s="6" t="s">
        <v>268</v>
      </c>
      <c r="F343" s="6">
        <v>14055</v>
      </c>
      <c r="G343" s="6"/>
      <c r="H343" s="6">
        <f>SUMIFS(F$2:F343, B$2:B343, B343)</f>
        <v>14055</v>
      </c>
    </row>
    <row r="344" spans="1:8" x14ac:dyDescent="0.25">
      <c r="A344" s="5">
        <v>45566</v>
      </c>
      <c r="B344" s="6" t="s">
        <v>264</v>
      </c>
      <c r="C344" s="6" t="str">
        <f>IFERROR(_xlfn.XLOOKUP(B344, '[1]Base de Datos Clientes'!B:B, '[1]Base de Datos Clientes'!H:H), "")</f>
        <v>Mariela</v>
      </c>
      <c r="D344" s="6" t="s">
        <v>10</v>
      </c>
      <c r="E344" s="6" t="s">
        <v>269</v>
      </c>
      <c r="F344" s="6">
        <v>6712</v>
      </c>
      <c r="G344" s="6"/>
      <c r="H344" s="6">
        <f>SUMIFS(F$2:F344, B$2:B344, B344)</f>
        <v>20767</v>
      </c>
    </row>
    <row r="345" spans="1:8" x14ac:dyDescent="0.25">
      <c r="A345" s="5">
        <v>45593</v>
      </c>
      <c r="B345" s="6" t="s">
        <v>264</v>
      </c>
      <c r="C345" s="6" t="str">
        <f>IFERROR(_xlfn.XLOOKUP(B345, '[1]Base de Datos Clientes'!B:B, '[1]Base de Datos Clientes'!H:H), "")</f>
        <v>Mariela</v>
      </c>
      <c r="D345" s="6" t="s">
        <v>10</v>
      </c>
      <c r="E345" s="6" t="s">
        <v>270</v>
      </c>
      <c r="F345" s="6">
        <v>22411</v>
      </c>
      <c r="G345" s="6"/>
      <c r="H345" s="6">
        <f>SUMIFS(F$2:F345, B$2:B345, B345)</f>
        <v>43178</v>
      </c>
    </row>
    <row r="346" spans="1:8" x14ac:dyDescent="0.25">
      <c r="A346" s="5">
        <v>45611</v>
      </c>
      <c r="B346" s="6" t="s">
        <v>264</v>
      </c>
      <c r="C346" s="6" t="str">
        <f>IFERROR(_xlfn.XLOOKUP(B346, '[1]Base de Datos Clientes'!B:B, '[1]Base de Datos Clientes'!H:H), "")</f>
        <v>Mariela</v>
      </c>
      <c r="D346" s="6" t="s">
        <v>13</v>
      </c>
      <c r="E346" s="6" t="s">
        <v>271</v>
      </c>
      <c r="F346" s="6">
        <v>-14055</v>
      </c>
      <c r="G346" s="6"/>
      <c r="H346" s="6">
        <f>SUMIFS(F$2:F346, B$2:B346, B346)</f>
        <v>29123</v>
      </c>
    </row>
    <row r="347" spans="1:8" x14ac:dyDescent="0.25">
      <c r="A347" s="5">
        <v>45622</v>
      </c>
      <c r="B347" s="6" t="s">
        <v>264</v>
      </c>
      <c r="C347" s="6" t="str">
        <f>IFERROR(_xlfn.XLOOKUP(B347, '[1]Base de Datos Clientes'!B:B, '[1]Base de Datos Clientes'!H:H), "")</f>
        <v>Mariela</v>
      </c>
      <c r="D347" s="6" t="s">
        <v>10</v>
      </c>
      <c r="E347" s="6" t="s">
        <v>272</v>
      </c>
      <c r="F347" s="6">
        <v>6060</v>
      </c>
      <c r="G347" s="6"/>
      <c r="H347" s="6">
        <f>SUMIFS(F$2:F347, B$2:B347, B347)</f>
        <v>35183</v>
      </c>
    </row>
    <row r="348" spans="1:8" x14ac:dyDescent="0.25">
      <c r="A348" s="5">
        <v>45645</v>
      </c>
      <c r="B348" s="6" t="s">
        <v>264</v>
      </c>
      <c r="C348" s="6" t="str">
        <f>IFERROR(_xlfn.XLOOKUP(B348, '[1]Base de Datos Clientes'!B:B, '[1]Base de Datos Clientes'!H:H), "")</f>
        <v>Mariela</v>
      </c>
      <c r="D348" s="6" t="s">
        <v>10</v>
      </c>
      <c r="E348" s="6" t="s">
        <v>273</v>
      </c>
      <c r="F348" s="6">
        <v>19681</v>
      </c>
      <c r="G348" s="6"/>
      <c r="H348" s="6">
        <f>SUMIFS(F$2:F348, B$2:B348, B348)</f>
        <v>54864</v>
      </c>
    </row>
    <row r="349" spans="1:8" x14ac:dyDescent="0.25">
      <c r="A349" s="5">
        <v>46019</v>
      </c>
      <c r="B349" s="6" t="s">
        <v>264</v>
      </c>
      <c r="C349" s="6" t="str">
        <f>IFERROR(_xlfn.XLOOKUP(B349, '[1]Base de Datos Clientes'!B:B, '[1]Base de Datos Clientes'!H:H), "")</f>
        <v>Mariela</v>
      </c>
      <c r="D349" s="6" t="s">
        <v>22</v>
      </c>
      <c r="E349" s="6" t="s">
        <v>274</v>
      </c>
      <c r="F349" s="6">
        <v>-650</v>
      </c>
      <c r="G349" s="6"/>
      <c r="H349" s="6">
        <f>SUMIFS(F$2:F349, B$2:B349, B349)</f>
        <v>54214</v>
      </c>
    </row>
    <row r="350" spans="1:8" x14ac:dyDescent="0.25">
      <c r="A350" s="5">
        <v>45670</v>
      </c>
      <c r="B350" s="6" t="s">
        <v>264</v>
      </c>
      <c r="C350" s="6" t="str">
        <f>IFERROR(_xlfn.XLOOKUP(B350, '[1]Base de Datos Clientes'!B:B, '[1]Base de Datos Clientes'!H:H), "")</f>
        <v>Mariela</v>
      </c>
      <c r="D350" s="6" t="s">
        <v>10</v>
      </c>
      <c r="E350" s="6" t="s">
        <v>275</v>
      </c>
      <c r="F350" s="6">
        <v>8982</v>
      </c>
      <c r="G350" s="6"/>
      <c r="H350" s="6">
        <f>SUMIFS(F$2:F350, B$2:B350, B350)</f>
        <v>63196</v>
      </c>
    </row>
    <row r="351" spans="1:8" x14ac:dyDescent="0.25">
      <c r="A351" s="5">
        <v>45670</v>
      </c>
      <c r="B351" s="6" t="s">
        <v>264</v>
      </c>
      <c r="C351" s="6" t="str">
        <f>IFERROR(_xlfn.XLOOKUP(B351, '[1]Base de Datos Clientes'!B:B, '[1]Base de Datos Clientes'!H:H), "")</f>
        <v>Mariela</v>
      </c>
      <c r="D351" s="6" t="s">
        <v>22</v>
      </c>
      <c r="E351" s="6" t="s">
        <v>276</v>
      </c>
      <c r="F351" s="6">
        <v>-195</v>
      </c>
      <c r="G351" s="6"/>
      <c r="H351" s="6">
        <f>SUMIFS(F$2:F351, B$2:B351, B351)</f>
        <v>63001</v>
      </c>
    </row>
    <row r="352" spans="1:8" x14ac:dyDescent="0.25">
      <c r="A352" s="5">
        <v>45693</v>
      </c>
      <c r="B352" s="6" t="s">
        <v>264</v>
      </c>
      <c r="C352" s="6" t="str">
        <f>IFERROR(_xlfn.XLOOKUP(B352, '[1]Base de Datos Clientes'!B:B, '[1]Base de Datos Clientes'!H:H), "")</f>
        <v>Mariela</v>
      </c>
      <c r="D352" s="6" t="s">
        <v>10</v>
      </c>
      <c r="E352" s="6" t="s">
        <v>277</v>
      </c>
      <c r="F352" s="6">
        <v>3315</v>
      </c>
      <c r="G352" s="6"/>
      <c r="H352" s="6">
        <f>SUMIFS(F$2:F352, B$2:B352, B352)</f>
        <v>66316</v>
      </c>
    </row>
    <row r="353" spans="1:8" x14ac:dyDescent="0.25">
      <c r="A353" s="5">
        <v>45702</v>
      </c>
      <c r="B353" s="6" t="s">
        <v>264</v>
      </c>
      <c r="C353" s="6" t="str">
        <f>IFERROR(_xlfn.XLOOKUP(B353, '[1]Base de Datos Clientes'!B:B, '[1]Base de Datos Clientes'!H:H), "")</f>
        <v>Mariela</v>
      </c>
      <c r="D353" s="6" t="s">
        <v>13</v>
      </c>
      <c r="E353" s="6" t="s">
        <v>278</v>
      </c>
      <c r="F353" s="6">
        <v>-66316</v>
      </c>
      <c r="G353" s="6"/>
      <c r="H353" s="6">
        <f>SUMIFS(F$2:F353, B$2:B353, B353)</f>
        <v>0</v>
      </c>
    </row>
    <row r="354" spans="1:8" x14ac:dyDescent="0.25">
      <c r="A354" s="5">
        <v>45715</v>
      </c>
      <c r="B354" s="6" t="s">
        <v>264</v>
      </c>
      <c r="C354" s="6" t="str">
        <f>IFERROR(_xlfn.XLOOKUP(B354, '[1]Base de Datos Clientes'!B:B, '[1]Base de Datos Clientes'!H:H), "")</f>
        <v>Mariela</v>
      </c>
      <c r="D354" s="6" t="s">
        <v>10</v>
      </c>
      <c r="E354" s="6" t="s">
        <v>279</v>
      </c>
      <c r="F354" s="6">
        <v>8880</v>
      </c>
      <c r="G354" s="6"/>
      <c r="H354" s="6">
        <f>SUMIFS(F$2:F354, B$2:B354, B354)</f>
        <v>8880</v>
      </c>
    </row>
    <row r="355" spans="1:8" x14ac:dyDescent="0.25">
      <c r="A355" s="5">
        <v>45726</v>
      </c>
      <c r="B355" s="6" t="s">
        <v>264</v>
      </c>
      <c r="C355" s="6" t="str">
        <f>IFERROR(_xlfn.XLOOKUP(B355, '[1]Base de Datos Clientes'!B:B, '[1]Base de Datos Clientes'!H:H), "")</f>
        <v>Mariela</v>
      </c>
      <c r="D355" s="6" t="s">
        <v>10</v>
      </c>
      <c r="E355" s="6" t="s">
        <v>280</v>
      </c>
      <c r="F355" s="6">
        <v>480</v>
      </c>
      <c r="G355" s="6"/>
      <c r="H355" s="6">
        <f>SUMIFS(F$2:F355, B$2:B355, B355)</f>
        <v>9360</v>
      </c>
    </row>
    <row r="356" spans="1:8" x14ac:dyDescent="0.25">
      <c r="A356" s="5">
        <v>45726</v>
      </c>
      <c r="B356" s="6" t="s">
        <v>264</v>
      </c>
      <c r="C356" s="6" t="str">
        <f>IFERROR(_xlfn.XLOOKUP(B356, '[1]Base de Datos Clientes'!B:B, '[1]Base de Datos Clientes'!H:H), "")</f>
        <v>Mariela</v>
      </c>
      <c r="D356" s="6" t="s">
        <v>13</v>
      </c>
      <c r="E356" s="6" t="s">
        <v>281</v>
      </c>
      <c r="F356" s="6">
        <v>-480</v>
      </c>
      <c r="G356" s="6"/>
      <c r="H356" s="6">
        <f>SUMIFS(F$2:F356, B$2:B356, B356)</f>
        <v>8880</v>
      </c>
    </row>
    <row r="357" spans="1:8" x14ac:dyDescent="0.25">
      <c r="A357" s="5">
        <v>45740</v>
      </c>
      <c r="B357" s="6" t="s">
        <v>264</v>
      </c>
      <c r="C357" s="6" t="str">
        <f>IFERROR(_xlfn.XLOOKUP(B357, '[1]Base de Datos Clientes'!B:B, '[1]Base de Datos Clientes'!H:H), "")</f>
        <v>Mariela</v>
      </c>
      <c r="D357" s="6" t="s">
        <v>10</v>
      </c>
      <c r="E357" s="6" t="s">
        <v>282</v>
      </c>
      <c r="F357" s="6">
        <v>24715</v>
      </c>
      <c r="G357" s="6"/>
      <c r="H357" s="6">
        <f>SUMIFS(F$2:F357, B$2:B357, B357)</f>
        <v>33595</v>
      </c>
    </row>
    <row r="358" spans="1:8" x14ac:dyDescent="0.25">
      <c r="A358" s="5">
        <v>45755</v>
      </c>
      <c r="B358" s="6" t="s">
        <v>264</v>
      </c>
      <c r="C358" s="6" t="str">
        <f>IFERROR(_xlfn.XLOOKUP(B358, '[1]Base de Datos Clientes'!B:B, '[1]Base de Datos Clientes'!H:H), "")</f>
        <v>Mariela</v>
      </c>
      <c r="D358" s="6" t="s">
        <v>10</v>
      </c>
      <c r="E358" s="6" t="s">
        <v>283</v>
      </c>
      <c r="F358" s="6">
        <v>6440</v>
      </c>
      <c r="G358" s="6"/>
      <c r="H358" s="6">
        <f>SUMIFS(F$2:F358, B$2:B358, B358)</f>
        <v>40035</v>
      </c>
    </row>
    <row r="359" spans="1:8" x14ac:dyDescent="0.25">
      <c r="A359" s="5">
        <v>45776</v>
      </c>
      <c r="B359" s="6" t="s">
        <v>264</v>
      </c>
      <c r="C359" s="6" t="str">
        <f>IFERROR(_xlfn.XLOOKUP(B359, '[1]Base de Datos Clientes'!B:B, '[1]Base de Datos Clientes'!H:H), "")</f>
        <v>Mariela</v>
      </c>
      <c r="D359" s="6" t="s">
        <v>10</v>
      </c>
      <c r="E359" s="6" t="s">
        <v>284</v>
      </c>
      <c r="F359" s="6">
        <v>4330</v>
      </c>
      <c r="G359" s="6"/>
      <c r="H359" s="6">
        <f>SUMIFS(F$2:F359, B$2:B359, B359)</f>
        <v>44365</v>
      </c>
    </row>
    <row r="360" spans="1:8" x14ac:dyDescent="0.25">
      <c r="A360" s="5">
        <v>45460</v>
      </c>
      <c r="B360" s="6" t="s">
        <v>285</v>
      </c>
      <c r="C360" s="6" t="str">
        <f>IFERROR(_xlfn.XLOOKUP(B360, '[1]Base de Datos Clientes'!B:B, '[1]Base de Datos Clientes'!H:H), "")</f>
        <v>Mariela</v>
      </c>
      <c r="D360" s="6" t="s">
        <v>10</v>
      </c>
      <c r="E360" s="6" t="s">
        <v>286</v>
      </c>
      <c r="F360" s="6">
        <v>18937.8</v>
      </c>
      <c r="G360" s="6"/>
      <c r="H360" s="6">
        <f>SUMIFS(F$2:F360, B$2:B360, B360)</f>
        <v>18937.8</v>
      </c>
    </row>
    <row r="361" spans="1:8" x14ac:dyDescent="0.25">
      <c r="A361" s="5">
        <v>45460</v>
      </c>
      <c r="B361" s="6" t="s">
        <v>285</v>
      </c>
      <c r="C361" s="6" t="str">
        <f>IFERROR(_xlfn.XLOOKUP(B361, '[1]Base de Datos Clientes'!B:B, '[1]Base de Datos Clientes'!H:H), "")</f>
        <v>Mariela</v>
      </c>
      <c r="D361" s="6" t="s">
        <v>13</v>
      </c>
      <c r="E361" s="6" t="s">
        <v>287</v>
      </c>
      <c r="F361" s="6">
        <v>-18937.8</v>
      </c>
      <c r="G361" s="6"/>
      <c r="H361" s="6">
        <f>SUMIFS(F$2:F361, B$2:B361, B361)</f>
        <v>0</v>
      </c>
    </row>
    <row r="362" spans="1:8" x14ac:dyDescent="0.25">
      <c r="A362" s="5">
        <v>45484</v>
      </c>
      <c r="B362" s="6" t="s">
        <v>285</v>
      </c>
      <c r="C362" s="6" t="str">
        <f>IFERROR(_xlfn.XLOOKUP(B362, '[1]Base de Datos Clientes'!B:B, '[1]Base de Datos Clientes'!H:H), "")</f>
        <v>Mariela</v>
      </c>
      <c r="D362" s="6" t="s">
        <v>10</v>
      </c>
      <c r="E362" s="6" t="s">
        <v>288</v>
      </c>
      <c r="F362" s="6">
        <v>10305</v>
      </c>
      <c r="G362" s="6"/>
      <c r="H362" s="6">
        <f>SUMIFS(F$2:F362, B$2:B362, B362)</f>
        <v>10305</v>
      </c>
    </row>
    <row r="363" spans="1:8" x14ac:dyDescent="0.25">
      <c r="A363" s="5">
        <v>45484</v>
      </c>
      <c r="B363" s="6" t="s">
        <v>285</v>
      </c>
      <c r="C363" s="6" t="str">
        <f>IFERROR(_xlfn.XLOOKUP(B363, '[1]Base de Datos Clientes'!B:B, '[1]Base de Datos Clientes'!H:H), "")</f>
        <v>Mariela</v>
      </c>
      <c r="D363" s="6" t="s">
        <v>13</v>
      </c>
      <c r="E363" s="6" t="s">
        <v>289</v>
      </c>
      <c r="F363" s="6">
        <v>-10305</v>
      </c>
      <c r="G363" s="6"/>
      <c r="H363" s="6">
        <f>SUMIFS(F$2:F363, B$2:B363, B363)</f>
        <v>0</v>
      </c>
    </row>
    <row r="364" spans="1:8" x14ac:dyDescent="0.25">
      <c r="A364" s="5">
        <v>45517</v>
      </c>
      <c r="B364" s="6" t="s">
        <v>285</v>
      </c>
      <c r="C364" s="6" t="str">
        <f>IFERROR(_xlfn.XLOOKUP(B364, '[1]Base de Datos Clientes'!B:B, '[1]Base de Datos Clientes'!H:H), "")</f>
        <v>Mariela</v>
      </c>
      <c r="D364" s="6" t="s">
        <v>10</v>
      </c>
      <c r="E364" s="6" t="s">
        <v>290</v>
      </c>
      <c r="F364" s="6">
        <v>8690.4</v>
      </c>
      <c r="G364" s="6"/>
      <c r="H364" s="6">
        <f>SUMIFS(F$2:F364, B$2:B364, B364)</f>
        <v>8690.4</v>
      </c>
    </row>
    <row r="365" spans="1:8" x14ac:dyDescent="0.25">
      <c r="A365" s="5">
        <v>45517</v>
      </c>
      <c r="B365" s="6" t="s">
        <v>285</v>
      </c>
      <c r="C365" s="6" t="str">
        <f>IFERROR(_xlfn.XLOOKUP(B365, '[1]Base de Datos Clientes'!B:B, '[1]Base de Datos Clientes'!H:H), "")</f>
        <v>Mariela</v>
      </c>
      <c r="D365" s="6" t="s">
        <v>13</v>
      </c>
      <c r="E365" s="6" t="s">
        <v>291</v>
      </c>
      <c r="F365" s="6">
        <v>-8690.4</v>
      </c>
      <c r="G365" s="6"/>
      <c r="H365" s="6">
        <f>SUMIFS(F$2:F365, B$2:B365, B365)</f>
        <v>0</v>
      </c>
    </row>
    <row r="366" spans="1:8" x14ac:dyDescent="0.25">
      <c r="A366" s="5">
        <v>45568</v>
      </c>
      <c r="B366" s="6" t="s">
        <v>285</v>
      </c>
      <c r="C366" s="6" t="str">
        <f>IFERROR(_xlfn.XLOOKUP(B366, '[1]Base de Datos Clientes'!B:B, '[1]Base de Datos Clientes'!H:H), "")</f>
        <v>Mariela</v>
      </c>
      <c r="D366" s="6" t="s">
        <v>10</v>
      </c>
      <c r="E366" s="6" t="s">
        <v>292</v>
      </c>
      <c r="F366" s="6">
        <v>14778</v>
      </c>
      <c r="G366" s="6"/>
      <c r="H366" s="6">
        <f>SUMIFS(F$2:F366, B$2:B366, B366)</f>
        <v>14778</v>
      </c>
    </row>
    <row r="367" spans="1:8" x14ac:dyDescent="0.25">
      <c r="A367" s="5">
        <v>45568</v>
      </c>
      <c r="B367" s="6" t="s">
        <v>285</v>
      </c>
      <c r="C367" s="6" t="str">
        <f>IFERROR(_xlfn.XLOOKUP(B367, '[1]Base de Datos Clientes'!B:B, '[1]Base de Datos Clientes'!H:H), "")</f>
        <v>Mariela</v>
      </c>
      <c r="D367" s="6" t="s">
        <v>13</v>
      </c>
      <c r="E367" s="6" t="s">
        <v>293</v>
      </c>
      <c r="F367" s="6">
        <v>-14778</v>
      </c>
      <c r="G367" s="6"/>
      <c r="H367" s="6">
        <f>SUMIFS(F$2:F367, B$2:B367, B367)</f>
        <v>0</v>
      </c>
    </row>
    <row r="368" spans="1:8" x14ac:dyDescent="0.25">
      <c r="A368" s="5">
        <v>45609</v>
      </c>
      <c r="B368" s="6" t="s">
        <v>285</v>
      </c>
      <c r="C368" s="6" t="str">
        <f>IFERROR(_xlfn.XLOOKUP(B368, '[1]Base de Datos Clientes'!B:B, '[1]Base de Datos Clientes'!H:H), "")</f>
        <v>Mariela</v>
      </c>
      <c r="D368" s="6" t="s">
        <v>10</v>
      </c>
      <c r="E368" s="6" t="s">
        <v>294</v>
      </c>
      <c r="F368" s="6">
        <v>1566</v>
      </c>
      <c r="G368" s="6"/>
      <c r="H368" s="6">
        <f>SUMIFS(F$2:F368, B$2:B368, B368)</f>
        <v>1566</v>
      </c>
    </row>
    <row r="369" spans="1:8" x14ac:dyDescent="0.25">
      <c r="A369" s="5">
        <v>45609</v>
      </c>
      <c r="B369" s="6" t="s">
        <v>285</v>
      </c>
      <c r="C369" s="6" t="str">
        <f>IFERROR(_xlfn.XLOOKUP(B369, '[1]Base de Datos Clientes'!B:B, '[1]Base de Datos Clientes'!H:H), "")</f>
        <v>Mariela</v>
      </c>
      <c r="D369" s="6" t="s">
        <v>13</v>
      </c>
      <c r="E369" s="6" t="s">
        <v>295</v>
      </c>
      <c r="F369" s="6">
        <v>-1566</v>
      </c>
      <c r="G369" s="6"/>
      <c r="H369" s="6">
        <f>SUMIFS(F$2:F369, B$2:B369, B369)</f>
        <v>0</v>
      </c>
    </row>
    <row r="370" spans="1:8" x14ac:dyDescent="0.25">
      <c r="A370" s="5">
        <v>45644</v>
      </c>
      <c r="B370" s="6" t="s">
        <v>285</v>
      </c>
      <c r="C370" s="6" t="str">
        <f>IFERROR(_xlfn.XLOOKUP(B370, '[1]Base de Datos Clientes'!B:B, '[1]Base de Datos Clientes'!H:H), "")</f>
        <v>Mariela</v>
      </c>
      <c r="D370" s="6" t="s">
        <v>10</v>
      </c>
      <c r="E370" s="6" t="s">
        <v>296</v>
      </c>
      <c r="F370" s="6">
        <v>11937</v>
      </c>
      <c r="G370" s="6"/>
      <c r="H370" s="6">
        <f>SUMIFS(F$2:F370, B$2:B370, B370)</f>
        <v>11937</v>
      </c>
    </row>
    <row r="371" spans="1:8" x14ac:dyDescent="0.25">
      <c r="A371" s="5">
        <v>45644</v>
      </c>
      <c r="B371" s="6" t="s">
        <v>285</v>
      </c>
      <c r="C371" s="6" t="str">
        <f>IFERROR(_xlfn.XLOOKUP(B371, '[1]Base de Datos Clientes'!B:B, '[1]Base de Datos Clientes'!H:H), "")</f>
        <v>Mariela</v>
      </c>
      <c r="D371" s="6" t="s">
        <v>13</v>
      </c>
      <c r="E371" s="6" t="s">
        <v>297</v>
      </c>
      <c r="F371" s="6">
        <v>-11937</v>
      </c>
      <c r="G371" s="6"/>
      <c r="H371" s="6">
        <f>SUMIFS(F$2:F371, B$2:B371, B371)</f>
        <v>0</v>
      </c>
    </row>
    <row r="372" spans="1:8" x14ac:dyDescent="0.25">
      <c r="A372" s="5">
        <v>45707</v>
      </c>
      <c r="B372" s="6" t="s">
        <v>285</v>
      </c>
      <c r="C372" s="6" t="str">
        <f>IFERROR(_xlfn.XLOOKUP(B372, '[1]Base de Datos Clientes'!B:B, '[1]Base de Datos Clientes'!H:H), "")</f>
        <v>Mariela</v>
      </c>
      <c r="D372" s="6" t="s">
        <v>10</v>
      </c>
      <c r="E372" s="6" t="s">
        <v>279</v>
      </c>
      <c r="F372" s="6">
        <v>655</v>
      </c>
      <c r="G372" s="6"/>
      <c r="H372" s="6">
        <f>SUMIFS(F$2:F372, B$2:B372, B372)</f>
        <v>655</v>
      </c>
    </row>
    <row r="373" spans="1:8" x14ac:dyDescent="0.25">
      <c r="A373" s="5">
        <v>45709</v>
      </c>
      <c r="B373" s="6" t="s">
        <v>285</v>
      </c>
      <c r="C373" s="6" t="str">
        <f>IFERROR(_xlfn.XLOOKUP(B373, '[1]Base de Datos Clientes'!B:B, '[1]Base de Datos Clientes'!H:H), "")</f>
        <v>Mariela</v>
      </c>
      <c r="D373" s="6" t="s">
        <v>13</v>
      </c>
      <c r="E373" s="6" t="s">
        <v>298</v>
      </c>
      <c r="F373" s="6">
        <v>-655</v>
      </c>
      <c r="G373" s="6"/>
      <c r="H373" s="6">
        <f>SUMIFS(F$2:F373, B$2:B373, B373)</f>
        <v>0</v>
      </c>
    </row>
    <row r="374" spans="1:8" x14ac:dyDescent="0.25">
      <c r="A374" s="5">
        <v>45762</v>
      </c>
      <c r="B374" s="6" t="s">
        <v>285</v>
      </c>
      <c r="C374" s="6" t="str">
        <f>IFERROR(_xlfn.XLOOKUP(B374, '[1]Base de Datos Clientes'!B:B, '[1]Base de Datos Clientes'!H:H), "")</f>
        <v>Mariela</v>
      </c>
      <c r="D374" s="6" t="s">
        <v>10</v>
      </c>
      <c r="E374" s="6" t="s">
        <v>299</v>
      </c>
      <c r="F374" s="6">
        <v>18153</v>
      </c>
      <c r="G374" s="6"/>
      <c r="H374" s="6">
        <f>SUMIFS(F$2:F374, B$2:B374, B374)</f>
        <v>18153</v>
      </c>
    </row>
    <row r="375" spans="1:8" x14ac:dyDescent="0.25">
      <c r="A375" s="5">
        <v>45776</v>
      </c>
      <c r="B375" s="6" t="s">
        <v>285</v>
      </c>
      <c r="C375" s="6" t="str">
        <f>IFERROR(_xlfn.XLOOKUP(B375, '[1]Base de Datos Clientes'!B:B, '[1]Base de Datos Clientes'!H:H), "")</f>
        <v>Mariela</v>
      </c>
      <c r="D375" s="6" t="s">
        <v>13</v>
      </c>
      <c r="E375" s="6" t="s">
        <v>300</v>
      </c>
      <c r="F375" s="6">
        <v>-18153</v>
      </c>
      <c r="G375" s="6"/>
      <c r="H375" s="6">
        <f>SUMIFS(F$2:F375, B$2:B375, B375)</f>
        <v>0</v>
      </c>
    </row>
    <row r="376" spans="1:8" x14ac:dyDescent="0.25">
      <c r="A376" s="5">
        <v>45471</v>
      </c>
      <c r="B376" s="6" t="s">
        <v>301</v>
      </c>
      <c r="C376" s="6" t="str">
        <f>IFERROR(_xlfn.XLOOKUP(B376, '[1]Base de Datos Clientes'!B:B, '[1]Base de Datos Clientes'!H:H), "")</f>
        <v>Mariela</v>
      </c>
      <c r="D376" s="6" t="s">
        <v>10</v>
      </c>
      <c r="E376" s="6" t="s">
        <v>302</v>
      </c>
      <c r="F376" s="6">
        <v>15322.5</v>
      </c>
      <c r="G376" s="6"/>
      <c r="H376" s="6">
        <f>SUMIFS(F$2:F376, B$2:B376, B376)</f>
        <v>15322.5</v>
      </c>
    </row>
    <row r="377" spans="1:8" x14ac:dyDescent="0.25">
      <c r="A377" s="5">
        <v>45498</v>
      </c>
      <c r="B377" s="6" t="s">
        <v>301</v>
      </c>
      <c r="C377" s="6" t="str">
        <f>IFERROR(_xlfn.XLOOKUP(B377, '[1]Base de Datos Clientes'!B:B, '[1]Base de Datos Clientes'!H:H), "")</f>
        <v>Mariela</v>
      </c>
      <c r="D377" s="6" t="s">
        <v>13</v>
      </c>
      <c r="E377" s="6" t="s">
        <v>303</v>
      </c>
      <c r="F377" s="6">
        <v>-15322.5</v>
      </c>
      <c r="G377" s="6"/>
      <c r="H377" s="6">
        <f>SUMIFS(F$2:F377, B$2:B377, B377)</f>
        <v>0</v>
      </c>
    </row>
    <row r="378" spans="1:8" x14ac:dyDescent="0.25">
      <c r="A378" s="5">
        <v>45624</v>
      </c>
      <c r="B378" s="6" t="s">
        <v>301</v>
      </c>
      <c r="C378" s="6" t="str">
        <f>IFERROR(_xlfn.XLOOKUP(B378, '[1]Base de Datos Clientes'!B:B, '[1]Base de Datos Clientes'!H:H), "")</f>
        <v>Mariela</v>
      </c>
      <c r="D378" s="6" t="s">
        <v>10</v>
      </c>
      <c r="E378" s="6" t="s">
        <v>304</v>
      </c>
      <c r="F378" s="6">
        <v>54524.1</v>
      </c>
      <c r="G378" s="6"/>
      <c r="H378" s="6">
        <f>SUMIFS(F$2:F378, B$2:B378, B378)</f>
        <v>54524.1</v>
      </c>
    </row>
    <row r="379" spans="1:8" x14ac:dyDescent="0.25">
      <c r="A379" s="5">
        <v>45645</v>
      </c>
      <c r="B379" s="6" t="s">
        <v>301</v>
      </c>
      <c r="C379" s="6" t="str">
        <f>IFERROR(_xlfn.XLOOKUP(B379, '[1]Base de Datos Clientes'!B:B, '[1]Base de Datos Clientes'!H:H), "")</f>
        <v>Mariela</v>
      </c>
      <c r="D379" s="6" t="s">
        <v>10</v>
      </c>
      <c r="E379" s="6" t="s">
        <v>305</v>
      </c>
      <c r="F379" s="6">
        <v>21356.25</v>
      </c>
      <c r="G379" s="6"/>
      <c r="H379" s="6">
        <f>SUMIFS(F$2:F379, B$2:B379, B379)</f>
        <v>75880.350000000006</v>
      </c>
    </row>
    <row r="380" spans="1:8" x14ac:dyDescent="0.25">
      <c r="A380" s="5">
        <v>45702</v>
      </c>
      <c r="B380" s="6" t="s">
        <v>301</v>
      </c>
      <c r="C380" s="6" t="str">
        <f>IFERROR(_xlfn.XLOOKUP(B380, '[1]Base de Datos Clientes'!B:B, '[1]Base de Datos Clientes'!H:H), "")</f>
        <v>Mariela</v>
      </c>
      <c r="D380" s="6" t="s">
        <v>10</v>
      </c>
      <c r="E380" s="6" t="s">
        <v>306</v>
      </c>
      <c r="F380" s="6">
        <v>6077.5</v>
      </c>
      <c r="G380" s="6"/>
      <c r="H380" s="6">
        <f>SUMIFS(F$2:F380, B$2:B380, B380)</f>
        <v>81957.850000000006</v>
      </c>
    </row>
    <row r="381" spans="1:8" x14ac:dyDescent="0.25">
      <c r="A381" s="5">
        <v>45702</v>
      </c>
      <c r="B381" s="6" t="s">
        <v>301</v>
      </c>
      <c r="C381" s="6" t="str">
        <f>IFERROR(_xlfn.XLOOKUP(B381, '[1]Base de Datos Clientes'!B:B, '[1]Base de Datos Clientes'!H:H), "")</f>
        <v>Mariela</v>
      </c>
      <c r="D381" s="6" t="s">
        <v>10</v>
      </c>
      <c r="E381" s="6" t="s">
        <v>307</v>
      </c>
      <c r="F381" s="6">
        <v>4445.5</v>
      </c>
      <c r="G381" s="6"/>
      <c r="H381" s="6">
        <f>SUMIFS(F$2:F381, B$2:B381, B381)</f>
        <v>86403.35</v>
      </c>
    </row>
    <row r="382" spans="1:8" x14ac:dyDescent="0.25">
      <c r="A382" s="5">
        <v>45702</v>
      </c>
      <c r="B382" s="6" t="s">
        <v>301</v>
      </c>
      <c r="C382" s="6" t="str">
        <f>IFERROR(_xlfn.XLOOKUP(B382, '[1]Base de Datos Clientes'!B:B, '[1]Base de Datos Clientes'!H:H), "")</f>
        <v>Mariela</v>
      </c>
      <c r="D382" s="6" t="s">
        <v>10</v>
      </c>
      <c r="E382" s="6" t="s">
        <v>308</v>
      </c>
      <c r="F382" s="6">
        <v>3519</v>
      </c>
      <c r="G382" s="6"/>
      <c r="H382" s="6">
        <f>SUMIFS(F$2:F382, B$2:B382, B382)</f>
        <v>89922.35</v>
      </c>
    </row>
    <row r="383" spans="1:8" x14ac:dyDescent="0.25">
      <c r="A383" s="5">
        <v>45744</v>
      </c>
      <c r="B383" s="6" t="s">
        <v>301</v>
      </c>
      <c r="C383" s="6" t="str">
        <f>IFERROR(_xlfn.XLOOKUP(B383, '[1]Base de Datos Clientes'!B:B, '[1]Base de Datos Clientes'!H:H), "")</f>
        <v>Mariela</v>
      </c>
      <c r="D383" s="6" t="s">
        <v>13</v>
      </c>
      <c r="E383" s="6" t="s">
        <v>309</v>
      </c>
      <c r="F383" s="6">
        <v>-89922.35</v>
      </c>
      <c r="G383" s="6"/>
      <c r="H383" s="6">
        <f>SUMIFS(F$2:F383, B$2:B383, B383)</f>
        <v>0</v>
      </c>
    </row>
    <row r="384" spans="1:8" x14ac:dyDescent="0.25">
      <c r="A384" s="5">
        <v>45762</v>
      </c>
      <c r="B384" s="6" t="s">
        <v>301</v>
      </c>
      <c r="C384" s="6" t="str">
        <f>IFERROR(_xlfn.XLOOKUP(B384, '[1]Base de Datos Clientes'!B:B, '[1]Base de Datos Clientes'!H:H), "")</f>
        <v>Mariela</v>
      </c>
      <c r="D384" s="6" t="s">
        <v>10</v>
      </c>
      <c r="E384" s="6" t="s">
        <v>310</v>
      </c>
      <c r="F384" s="6">
        <v>7807.25</v>
      </c>
      <c r="G384" s="6"/>
      <c r="H384" s="6">
        <f>SUMIFS(F$2:F384, B$2:B384, B384)</f>
        <v>7807.25</v>
      </c>
    </row>
    <row r="385" spans="1:8" x14ac:dyDescent="0.25">
      <c r="A385" s="5">
        <v>45771</v>
      </c>
      <c r="B385" s="6" t="s">
        <v>301</v>
      </c>
      <c r="C385" s="6" t="str">
        <f>IFERROR(_xlfn.XLOOKUP(B385, '[1]Base de Datos Clientes'!B:B, '[1]Base de Datos Clientes'!H:H), "")</f>
        <v>Mariela</v>
      </c>
      <c r="D385" s="6" t="s">
        <v>10</v>
      </c>
      <c r="E385" s="6" t="s">
        <v>311</v>
      </c>
      <c r="F385" s="6">
        <v>8261.15</v>
      </c>
      <c r="G385" s="6"/>
      <c r="H385" s="6">
        <f>SUMIFS(F$2:F385, B$2:B385, B385)</f>
        <v>16068.4</v>
      </c>
    </row>
    <row r="386" spans="1:8" x14ac:dyDescent="0.25">
      <c r="A386" s="5">
        <v>45775</v>
      </c>
      <c r="B386" s="6" t="s">
        <v>301</v>
      </c>
      <c r="C386" s="6" t="str">
        <f>IFERROR(_xlfn.XLOOKUP(B386, '[1]Base de Datos Clientes'!B:B, '[1]Base de Datos Clientes'!H:H), "")</f>
        <v>Mariela</v>
      </c>
      <c r="D386" s="6" t="s">
        <v>10</v>
      </c>
      <c r="E386" s="6" t="s">
        <v>312</v>
      </c>
      <c r="F386" s="6">
        <v>12108.25</v>
      </c>
      <c r="G386" s="6"/>
      <c r="H386" s="6">
        <f>SUMIFS(F$2:F386, B$2:B386, B386)</f>
        <v>28176.65</v>
      </c>
    </row>
    <row r="387" spans="1:8" x14ac:dyDescent="0.25">
      <c r="A387" s="5">
        <v>45471</v>
      </c>
      <c r="B387" s="6" t="s">
        <v>313</v>
      </c>
      <c r="C387" s="6" t="str">
        <f>IFERROR(_xlfn.XLOOKUP(B387, '[1]Base de Datos Clientes'!B:B, '[1]Base de Datos Clientes'!H:H), "")</f>
        <v>Mariela</v>
      </c>
      <c r="D387" s="6" t="s">
        <v>10</v>
      </c>
      <c r="E387" s="6" t="s">
        <v>314</v>
      </c>
      <c r="F387" s="6">
        <v>14328</v>
      </c>
      <c r="G387" s="6"/>
      <c r="H387" s="6">
        <f>SUMIFS(F$2:F387, B$2:B387, B387)</f>
        <v>14328</v>
      </c>
    </row>
    <row r="388" spans="1:8" x14ac:dyDescent="0.25">
      <c r="A388" s="5">
        <v>45498</v>
      </c>
      <c r="B388" s="6" t="s">
        <v>313</v>
      </c>
      <c r="C388" s="6" t="str">
        <f>IFERROR(_xlfn.XLOOKUP(B388, '[1]Base de Datos Clientes'!B:B, '[1]Base de Datos Clientes'!H:H), "")</f>
        <v>Mariela</v>
      </c>
      <c r="D388" s="6" t="s">
        <v>13</v>
      </c>
      <c r="E388" s="6" t="s">
        <v>315</v>
      </c>
      <c r="F388" s="6">
        <v>-14328</v>
      </c>
      <c r="G388" s="6"/>
      <c r="H388" s="6">
        <f>SUMIFS(F$2:F388, B$2:B388, B388)</f>
        <v>0</v>
      </c>
    </row>
    <row r="389" spans="1:8" x14ac:dyDescent="0.25">
      <c r="A389" s="5">
        <v>45510</v>
      </c>
      <c r="B389" s="6" t="s">
        <v>313</v>
      </c>
      <c r="C389" s="6" t="str">
        <f>IFERROR(_xlfn.XLOOKUP(B389, '[1]Base de Datos Clientes'!B:B, '[1]Base de Datos Clientes'!H:H), "")</f>
        <v>Mariela</v>
      </c>
      <c r="D389" s="6" t="s">
        <v>10</v>
      </c>
      <c r="E389" s="6" t="s">
        <v>316</v>
      </c>
      <c r="F389" s="6">
        <v>1512</v>
      </c>
      <c r="G389" s="6"/>
      <c r="H389" s="6">
        <f>SUMIFS(F$2:F389, B$2:B389, B389)</f>
        <v>1512</v>
      </c>
    </row>
    <row r="390" spans="1:8" x14ac:dyDescent="0.25">
      <c r="A390" s="5">
        <v>45510</v>
      </c>
      <c r="B390" s="6" t="s">
        <v>313</v>
      </c>
      <c r="C390" s="6" t="str">
        <f>IFERROR(_xlfn.XLOOKUP(B390, '[1]Base de Datos Clientes'!B:B, '[1]Base de Datos Clientes'!H:H), "")</f>
        <v>Mariela</v>
      </c>
      <c r="D390" s="6" t="s">
        <v>10</v>
      </c>
      <c r="E390" s="6" t="s">
        <v>317</v>
      </c>
      <c r="F390" s="6">
        <v>3298.5</v>
      </c>
      <c r="G390" s="6"/>
      <c r="H390" s="6">
        <f>SUMIFS(F$2:F390, B$2:B390, B390)</f>
        <v>4810.5</v>
      </c>
    </row>
    <row r="391" spans="1:8" x14ac:dyDescent="0.25">
      <c r="A391" s="5">
        <v>45559</v>
      </c>
      <c r="B391" s="6" t="s">
        <v>313</v>
      </c>
      <c r="C391" s="6" t="str">
        <f>IFERROR(_xlfn.XLOOKUP(B391, '[1]Base de Datos Clientes'!B:B, '[1]Base de Datos Clientes'!H:H), "")</f>
        <v>Mariela</v>
      </c>
      <c r="D391" s="6" t="s">
        <v>10</v>
      </c>
      <c r="E391" s="6" t="s">
        <v>318</v>
      </c>
      <c r="F391" s="6">
        <v>9234</v>
      </c>
      <c r="G391" s="6"/>
      <c r="H391" s="6">
        <f>SUMIFS(F$2:F391, B$2:B391, B391)</f>
        <v>14044.5</v>
      </c>
    </row>
    <row r="392" spans="1:8" x14ac:dyDescent="0.25">
      <c r="A392" s="5">
        <v>45611</v>
      </c>
      <c r="B392" s="6" t="s">
        <v>313</v>
      </c>
      <c r="C392" s="6" t="str">
        <f>IFERROR(_xlfn.XLOOKUP(B392, '[1]Base de Datos Clientes'!B:B, '[1]Base de Datos Clientes'!H:H), "")</f>
        <v>Mariela</v>
      </c>
      <c r="D392" s="6" t="s">
        <v>13</v>
      </c>
      <c r="E392" s="6" t="s">
        <v>319</v>
      </c>
      <c r="F392" s="6">
        <v>-14044.5</v>
      </c>
      <c r="G392" s="6"/>
      <c r="H392" s="6">
        <f>SUMIFS(F$2:F392, B$2:B392, B392)</f>
        <v>0</v>
      </c>
    </row>
    <row r="393" spans="1:8" x14ac:dyDescent="0.25">
      <c r="A393" s="5">
        <v>45474</v>
      </c>
      <c r="B393" s="6" t="s">
        <v>320</v>
      </c>
      <c r="C393" s="6" t="str">
        <f>IFERROR(_xlfn.XLOOKUP(B393, '[1]Base de Datos Clientes'!B:B, '[1]Base de Datos Clientes'!H:H), "")</f>
        <v>Mariela</v>
      </c>
      <c r="D393" s="6" t="s">
        <v>10</v>
      </c>
      <c r="E393" s="6" t="s">
        <v>321</v>
      </c>
      <c r="F393" s="6">
        <v>42520</v>
      </c>
      <c r="G393" s="6"/>
      <c r="H393" s="6">
        <f>SUMIFS(F$2:F393, B$2:B393, B393)</f>
        <v>42520</v>
      </c>
    </row>
    <row r="394" spans="1:8" x14ac:dyDescent="0.25">
      <c r="A394" s="5">
        <v>45488</v>
      </c>
      <c r="B394" s="6" t="s">
        <v>320</v>
      </c>
      <c r="C394" s="6" t="str">
        <f>IFERROR(_xlfn.XLOOKUP(B394, '[1]Base de Datos Clientes'!B:B, '[1]Base de Datos Clientes'!H:H), "")</f>
        <v>Mariela</v>
      </c>
      <c r="D394" s="6" t="s">
        <v>13</v>
      </c>
      <c r="E394" s="6" t="s">
        <v>322</v>
      </c>
      <c r="F394" s="6">
        <v>-8500</v>
      </c>
      <c r="G394" s="6"/>
      <c r="H394" s="6">
        <f>SUMIFS(F$2:F394, B$2:B394, B394)</f>
        <v>34020</v>
      </c>
    </row>
    <row r="395" spans="1:8" x14ac:dyDescent="0.25">
      <c r="A395" s="5">
        <v>45504</v>
      </c>
      <c r="B395" s="6" t="s">
        <v>320</v>
      </c>
      <c r="C395" s="6" t="str">
        <f>IFERROR(_xlfn.XLOOKUP(B395, '[1]Base de Datos Clientes'!B:B, '[1]Base de Datos Clientes'!H:H), "")</f>
        <v>Mariela</v>
      </c>
      <c r="D395" s="6" t="s">
        <v>13</v>
      </c>
      <c r="E395" s="6" t="s">
        <v>323</v>
      </c>
      <c r="F395" s="6">
        <v>-8500</v>
      </c>
      <c r="G395" s="6"/>
      <c r="H395" s="6">
        <f>SUMIFS(F$2:F395, B$2:B395, B395)</f>
        <v>25520</v>
      </c>
    </row>
    <row r="396" spans="1:8" x14ac:dyDescent="0.25">
      <c r="A396" s="5">
        <v>45519</v>
      </c>
      <c r="B396" s="6" t="s">
        <v>320</v>
      </c>
      <c r="C396" s="6" t="str">
        <f>IFERROR(_xlfn.XLOOKUP(B396, '[1]Base de Datos Clientes'!B:B, '[1]Base de Datos Clientes'!H:H), "")</f>
        <v>Mariela</v>
      </c>
      <c r="D396" s="6" t="s">
        <v>13</v>
      </c>
      <c r="E396" s="6" t="s">
        <v>324</v>
      </c>
      <c r="F396" s="6">
        <v>-7800</v>
      </c>
      <c r="G396" s="6"/>
      <c r="H396" s="6">
        <f>SUMIFS(F$2:F396, B$2:B396, B396)</f>
        <v>17720</v>
      </c>
    </row>
    <row r="397" spans="1:8" x14ac:dyDescent="0.25">
      <c r="A397" s="5">
        <v>45537</v>
      </c>
      <c r="B397" s="6" t="s">
        <v>320</v>
      </c>
      <c r="C397" s="6" t="str">
        <f>IFERROR(_xlfn.XLOOKUP(B397, '[1]Base de Datos Clientes'!B:B, '[1]Base de Datos Clientes'!H:H), "")</f>
        <v>Mariela</v>
      </c>
      <c r="D397" s="6" t="s">
        <v>13</v>
      </c>
      <c r="E397" s="6" t="s">
        <v>325</v>
      </c>
      <c r="F397" s="6">
        <v>-8500</v>
      </c>
      <c r="G397" s="6"/>
      <c r="H397" s="6">
        <f>SUMIFS(F$2:F397, B$2:B397, B397)</f>
        <v>9220</v>
      </c>
    </row>
    <row r="398" spans="1:8" x14ac:dyDescent="0.25">
      <c r="A398" s="5">
        <v>45552</v>
      </c>
      <c r="B398" s="6" t="s">
        <v>320</v>
      </c>
      <c r="C398" s="6" t="str">
        <f>IFERROR(_xlfn.XLOOKUP(B398, '[1]Base de Datos Clientes'!B:B, '[1]Base de Datos Clientes'!H:H), "")</f>
        <v>Mariela</v>
      </c>
      <c r="D398" s="6" t="s">
        <v>10</v>
      </c>
      <c r="E398" s="6" t="s">
        <v>326</v>
      </c>
      <c r="F398" s="6">
        <v>16670</v>
      </c>
      <c r="G398" s="6"/>
      <c r="H398" s="6">
        <f>SUMIFS(F$2:F398, B$2:B398, B398)</f>
        <v>25890</v>
      </c>
    </row>
    <row r="399" spans="1:8" x14ac:dyDescent="0.25">
      <c r="A399" s="5">
        <v>45558</v>
      </c>
      <c r="B399" s="6" t="s">
        <v>320</v>
      </c>
      <c r="C399" s="6" t="str">
        <f>IFERROR(_xlfn.XLOOKUP(B399, '[1]Base de Datos Clientes'!B:B, '[1]Base de Datos Clientes'!H:H), "")</f>
        <v>Mariela</v>
      </c>
      <c r="D399" s="6" t="s">
        <v>13</v>
      </c>
      <c r="E399" s="6" t="s">
        <v>322</v>
      </c>
      <c r="F399" s="6">
        <v>-5000</v>
      </c>
      <c r="G399" s="6"/>
      <c r="H399" s="6">
        <f>SUMIFS(F$2:F399, B$2:B399, B399)</f>
        <v>20890</v>
      </c>
    </row>
    <row r="400" spans="1:8" x14ac:dyDescent="0.25">
      <c r="A400" s="5">
        <v>45562</v>
      </c>
      <c r="B400" s="6" t="s">
        <v>320</v>
      </c>
      <c r="C400" s="6" t="str">
        <f>IFERROR(_xlfn.XLOOKUP(B400, '[1]Base de Datos Clientes'!B:B, '[1]Base de Datos Clientes'!H:H), "")</f>
        <v>Mariela</v>
      </c>
      <c r="D400" s="6" t="s">
        <v>13</v>
      </c>
      <c r="E400" s="6" t="s">
        <v>327</v>
      </c>
      <c r="F400" s="6">
        <v>-4220</v>
      </c>
      <c r="G400" s="6"/>
      <c r="H400" s="6">
        <f>SUMIFS(F$2:F400, B$2:B400, B400)</f>
        <v>16670</v>
      </c>
    </row>
    <row r="401" spans="1:8" x14ac:dyDescent="0.25">
      <c r="A401" s="5">
        <v>45562</v>
      </c>
      <c r="B401" s="6" t="s">
        <v>320</v>
      </c>
      <c r="C401" s="6" t="str">
        <f>IFERROR(_xlfn.XLOOKUP(B401, '[1]Base de Datos Clientes'!B:B, '[1]Base de Datos Clientes'!H:H), "")</f>
        <v>Mariela</v>
      </c>
      <c r="D401" s="6" t="s">
        <v>10</v>
      </c>
      <c r="E401" s="6" t="s">
        <v>328</v>
      </c>
      <c r="F401" s="6">
        <v>10118</v>
      </c>
      <c r="G401" s="6"/>
      <c r="H401" s="6">
        <f>SUMIFS(F$2:F401, B$2:B401, B401)</f>
        <v>26788</v>
      </c>
    </row>
    <row r="402" spans="1:8" x14ac:dyDescent="0.25">
      <c r="A402" s="5">
        <v>45565</v>
      </c>
      <c r="B402" s="6" t="s">
        <v>320</v>
      </c>
      <c r="C402" s="6" t="str">
        <f>IFERROR(_xlfn.XLOOKUP(B402, '[1]Base de Datos Clientes'!B:B, '[1]Base de Datos Clientes'!H:H), "")</f>
        <v>Mariela</v>
      </c>
      <c r="D402" s="6" t="s">
        <v>10</v>
      </c>
      <c r="E402" s="6" t="s">
        <v>329</v>
      </c>
      <c r="F402" s="6">
        <v>2830</v>
      </c>
      <c r="G402" s="6"/>
      <c r="H402" s="6">
        <f>SUMIFS(F$2:F402, B$2:B402, B402)</f>
        <v>29618</v>
      </c>
    </row>
    <row r="403" spans="1:8" x14ac:dyDescent="0.25">
      <c r="A403" s="5">
        <v>45593</v>
      </c>
      <c r="B403" s="6" t="s">
        <v>320</v>
      </c>
      <c r="C403" s="6" t="str">
        <f>IFERROR(_xlfn.XLOOKUP(B403, '[1]Base de Datos Clientes'!B:B, '[1]Base de Datos Clientes'!H:H), "")</f>
        <v>Mariela</v>
      </c>
      <c r="D403" s="6" t="s">
        <v>13</v>
      </c>
      <c r="E403" s="6" t="s">
        <v>322</v>
      </c>
      <c r="F403" s="6">
        <v>-10000</v>
      </c>
      <c r="G403" s="6"/>
      <c r="H403" s="6">
        <f>SUMIFS(F$2:F403, B$2:B403, B403)</f>
        <v>19618</v>
      </c>
    </row>
    <row r="404" spans="1:8" x14ac:dyDescent="0.25">
      <c r="A404" s="5">
        <v>45607</v>
      </c>
      <c r="B404" s="6" t="s">
        <v>320</v>
      </c>
      <c r="C404" s="6" t="str">
        <f>IFERROR(_xlfn.XLOOKUP(B404, '[1]Base de Datos Clientes'!B:B, '[1]Base de Datos Clientes'!H:H), "")</f>
        <v>Mariela</v>
      </c>
      <c r="D404" s="6" t="s">
        <v>13</v>
      </c>
      <c r="E404" s="6" t="s">
        <v>322</v>
      </c>
      <c r="F404" s="6">
        <v>-5000</v>
      </c>
      <c r="G404" s="6"/>
      <c r="H404" s="6">
        <f>SUMIFS(F$2:F404, B$2:B404, B404)</f>
        <v>14618</v>
      </c>
    </row>
    <row r="405" spans="1:8" x14ac:dyDescent="0.25">
      <c r="A405" s="5">
        <v>45623</v>
      </c>
      <c r="B405" s="6" t="s">
        <v>320</v>
      </c>
      <c r="C405" s="6" t="str">
        <f>IFERROR(_xlfn.XLOOKUP(B405, '[1]Base de Datos Clientes'!B:B, '[1]Base de Datos Clientes'!H:H), "")</f>
        <v>Mariela</v>
      </c>
      <c r="D405" s="6" t="s">
        <v>13</v>
      </c>
      <c r="E405" s="6" t="s">
        <v>322</v>
      </c>
      <c r="F405" s="6">
        <v>-7309</v>
      </c>
      <c r="G405" s="6"/>
      <c r="H405" s="6">
        <f>SUMIFS(F$2:F405, B$2:B405, B405)</f>
        <v>7309</v>
      </c>
    </row>
    <row r="406" spans="1:8" x14ac:dyDescent="0.25">
      <c r="A406" s="5">
        <v>45645</v>
      </c>
      <c r="B406" s="6" t="s">
        <v>320</v>
      </c>
      <c r="C406" s="6" t="str">
        <f>IFERROR(_xlfn.XLOOKUP(B406, '[1]Base de Datos Clientes'!B:B, '[1]Base de Datos Clientes'!H:H), "")</f>
        <v>Mariela</v>
      </c>
      <c r="D406" s="6" t="s">
        <v>13</v>
      </c>
      <c r="E406" s="6" t="s">
        <v>330</v>
      </c>
      <c r="F406" s="6">
        <v>-7309</v>
      </c>
      <c r="G406" s="6"/>
      <c r="H406" s="6">
        <f>SUMIFS(F$2:F406, B$2:B406, B406)</f>
        <v>0</v>
      </c>
    </row>
    <row r="407" spans="1:8" x14ac:dyDescent="0.25">
      <c r="A407" s="5">
        <v>45644</v>
      </c>
      <c r="B407" s="6" t="s">
        <v>320</v>
      </c>
      <c r="C407" s="6" t="str">
        <f>IFERROR(_xlfn.XLOOKUP(B407, '[1]Base de Datos Clientes'!B:B, '[1]Base de Datos Clientes'!H:H), "")</f>
        <v>Mariela</v>
      </c>
      <c r="D407" s="6" t="s">
        <v>10</v>
      </c>
      <c r="E407" s="6" t="s">
        <v>331</v>
      </c>
      <c r="F407" s="6">
        <v>39910</v>
      </c>
      <c r="G407" s="6"/>
      <c r="H407" s="6">
        <f>SUMIFS(F$2:F407, B$2:B407, B407)</f>
        <v>39910</v>
      </c>
    </row>
    <row r="408" spans="1:8" x14ac:dyDescent="0.25">
      <c r="A408" s="5">
        <v>45678</v>
      </c>
      <c r="B408" s="6" t="s">
        <v>320</v>
      </c>
      <c r="C408" s="6" t="str">
        <f>IFERROR(_xlfn.XLOOKUP(B408, '[1]Base de Datos Clientes'!B:B, '[1]Base de Datos Clientes'!H:H), "")</f>
        <v>Mariela</v>
      </c>
      <c r="D408" s="6" t="s">
        <v>13</v>
      </c>
      <c r="E408" s="6" t="s">
        <v>322</v>
      </c>
      <c r="F408" s="6">
        <v>-9978</v>
      </c>
      <c r="G408" s="6"/>
      <c r="H408" s="6">
        <f>SUMIFS(F$2:F408, B$2:B408, B408)</f>
        <v>29932</v>
      </c>
    </row>
    <row r="409" spans="1:8" x14ac:dyDescent="0.25">
      <c r="A409" s="5">
        <v>45702</v>
      </c>
      <c r="B409" s="6" t="s">
        <v>320</v>
      </c>
      <c r="C409" s="6" t="str">
        <f>IFERROR(_xlfn.XLOOKUP(B409, '[1]Base de Datos Clientes'!B:B, '[1]Base de Datos Clientes'!H:H), "")</f>
        <v>Mariela</v>
      </c>
      <c r="D409" s="6" t="s">
        <v>13</v>
      </c>
      <c r="E409" s="6" t="s">
        <v>322</v>
      </c>
      <c r="F409" s="6">
        <v>-9978</v>
      </c>
      <c r="G409" s="6"/>
      <c r="H409" s="6">
        <f>SUMIFS(F$2:F409, B$2:B409, B409)</f>
        <v>19954</v>
      </c>
    </row>
    <row r="410" spans="1:8" x14ac:dyDescent="0.25">
      <c r="A410" s="5">
        <v>45727</v>
      </c>
      <c r="B410" s="6" t="s">
        <v>320</v>
      </c>
      <c r="C410" s="6" t="str">
        <f>IFERROR(_xlfn.XLOOKUP(B410, '[1]Base de Datos Clientes'!B:B, '[1]Base de Datos Clientes'!H:H), "")</f>
        <v>Mariela</v>
      </c>
      <c r="D410" s="6" t="s">
        <v>13</v>
      </c>
      <c r="E410" s="6" t="s">
        <v>322</v>
      </c>
      <c r="F410" s="6">
        <v>-9978</v>
      </c>
      <c r="G410" s="6"/>
      <c r="H410" s="6">
        <f>SUMIFS(F$2:F410, B$2:B410, B410)</f>
        <v>9976</v>
      </c>
    </row>
    <row r="411" spans="1:8" x14ac:dyDescent="0.25">
      <c r="A411" s="5">
        <v>45737</v>
      </c>
      <c r="B411" s="6" t="s">
        <v>320</v>
      </c>
      <c r="C411" s="6" t="str">
        <f>IFERROR(_xlfn.XLOOKUP(B411, '[1]Base de Datos Clientes'!B:B, '[1]Base de Datos Clientes'!H:H), "")</f>
        <v>Mariela</v>
      </c>
      <c r="D411" s="6" t="s">
        <v>13</v>
      </c>
      <c r="E411" s="6" t="s">
        <v>332</v>
      </c>
      <c r="F411" s="6">
        <v>-9978</v>
      </c>
      <c r="G411" s="6"/>
      <c r="H411" s="6">
        <f>SUMIFS(F$2:F411, B$2:B411, B411)</f>
        <v>-2</v>
      </c>
    </row>
    <row r="412" spans="1:8" x14ac:dyDescent="0.25">
      <c r="A412" s="5">
        <v>45744</v>
      </c>
      <c r="B412" s="6" t="s">
        <v>320</v>
      </c>
      <c r="C412" s="6" t="str">
        <f>IFERROR(_xlfn.XLOOKUP(B412, '[1]Base de Datos Clientes'!B:B, '[1]Base de Datos Clientes'!H:H), "")</f>
        <v>Mariela</v>
      </c>
      <c r="D412" s="6" t="s">
        <v>10</v>
      </c>
      <c r="E412" s="6" t="s">
        <v>333</v>
      </c>
      <c r="F412" s="6">
        <v>70114</v>
      </c>
      <c r="G412" s="6"/>
      <c r="H412" s="6">
        <f>SUMIFS(F$2:F412, B$2:B412, B412)</f>
        <v>70112</v>
      </c>
    </row>
    <row r="413" spans="1:8" x14ac:dyDescent="0.25">
      <c r="A413" s="5">
        <v>45777</v>
      </c>
      <c r="B413" s="6" t="s">
        <v>320</v>
      </c>
      <c r="C413" s="6" t="str">
        <f>IFERROR(_xlfn.XLOOKUP(B413, '[1]Base de Datos Clientes'!B:B, '[1]Base de Datos Clientes'!H:H), "")</f>
        <v>Mariela</v>
      </c>
      <c r="D413" s="6" t="s">
        <v>13</v>
      </c>
      <c r="E413" s="6" t="s">
        <v>322</v>
      </c>
      <c r="F413" s="6">
        <v>-25000</v>
      </c>
      <c r="G413" s="6"/>
      <c r="H413" s="6">
        <f>SUMIFS(F$2:F413, B$2:B413, B413)</f>
        <v>45112</v>
      </c>
    </row>
    <row r="414" spans="1:8" x14ac:dyDescent="0.25">
      <c r="A414" s="5">
        <v>45488</v>
      </c>
      <c r="B414" s="6" t="s">
        <v>334</v>
      </c>
      <c r="C414" s="6" t="str">
        <f>IFERROR(_xlfn.XLOOKUP(B414, '[1]Base de Datos Clientes'!B:B, '[1]Base de Datos Clientes'!H:H), "")</f>
        <v>Mariela</v>
      </c>
      <c r="D414" s="6" t="s">
        <v>10</v>
      </c>
      <c r="E414" s="6" t="s">
        <v>335</v>
      </c>
      <c r="F414" s="6">
        <v>4698</v>
      </c>
      <c r="G414" s="6"/>
      <c r="H414" s="6">
        <f>SUMIFS(F$2:F414, B$2:B414, B414)</f>
        <v>4698</v>
      </c>
    </row>
    <row r="415" spans="1:8" x14ac:dyDescent="0.25">
      <c r="A415" s="5">
        <v>45505</v>
      </c>
      <c r="B415" s="6" t="s">
        <v>334</v>
      </c>
      <c r="C415" s="6" t="str">
        <f>IFERROR(_xlfn.XLOOKUP(B415, '[1]Base de Datos Clientes'!B:B, '[1]Base de Datos Clientes'!H:H), "")</f>
        <v>Mariela</v>
      </c>
      <c r="D415" s="6" t="s">
        <v>13</v>
      </c>
      <c r="E415" s="6" t="s">
        <v>336</v>
      </c>
      <c r="F415" s="6">
        <v>-4698</v>
      </c>
      <c r="G415" s="6"/>
      <c r="H415" s="6">
        <f>SUMIFS(F$2:F415, B$2:B415, B415)</f>
        <v>0</v>
      </c>
    </row>
    <row r="416" spans="1:8" x14ac:dyDescent="0.25">
      <c r="A416" s="5">
        <v>45580</v>
      </c>
      <c r="B416" s="6" t="s">
        <v>334</v>
      </c>
      <c r="C416" s="6" t="str">
        <f>IFERROR(_xlfn.XLOOKUP(B416, '[1]Base de Datos Clientes'!B:B, '[1]Base de Datos Clientes'!H:H), "")</f>
        <v>Mariela</v>
      </c>
      <c r="D416" s="6" t="s">
        <v>10</v>
      </c>
      <c r="E416" s="6" t="s">
        <v>337</v>
      </c>
      <c r="F416" s="6">
        <v>7515</v>
      </c>
      <c r="G416" s="6"/>
      <c r="H416" s="6">
        <f>SUMIFS(F$2:F416, B$2:B416, B416)</f>
        <v>7515</v>
      </c>
    </row>
    <row r="417" spans="1:8" x14ac:dyDescent="0.25">
      <c r="A417" s="5">
        <v>45603</v>
      </c>
      <c r="B417" s="6" t="s">
        <v>334</v>
      </c>
      <c r="C417" s="6" t="str">
        <f>IFERROR(_xlfn.XLOOKUP(B417, '[1]Base de Datos Clientes'!B:B, '[1]Base de Datos Clientes'!H:H), "")</f>
        <v>Mariela</v>
      </c>
      <c r="D417" s="6" t="s">
        <v>13</v>
      </c>
      <c r="E417" s="6" t="s">
        <v>338</v>
      </c>
      <c r="F417" s="6">
        <v>-7515</v>
      </c>
      <c r="G417" s="6"/>
      <c r="H417" s="6">
        <f>SUMIFS(F$2:F417, B$2:B417, B417)</f>
        <v>0</v>
      </c>
    </row>
    <row r="418" spans="1:8" x14ac:dyDescent="0.25">
      <c r="A418" s="5">
        <v>45502</v>
      </c>
      <c r="B418" s="6" t="s">
        <v>339</v>
      </c>
      <c r="C418" s="6" t="str">
        <f>IFERROR(_xlfn.XLOOKUP(B418, '[1]Base de Datos Clientes'!B:B, '[1]Base de Datos Clientes'!H:H), "")</f>
        <v>Mariela</v>
      </c>
      <c r="D418" s="6" t="s">
        <v>10</v>
      </c>
      <c r="E418" s="6" t="s">
        <v>340</v>
      </c>
      <c r="F418" s="6">
        <v>2088</v>
      </c>
      <c r="G418" s="6"/>
      <c r="H418" s="6">
        <f>SUMIFS(F$2:F418, B$2:B418, B418)</f>
        <v>2088</v>
      </c>
    </row>
    <row r="419" spans="1:8" x14ac:dyDescent="0.25">
      <c r="A419" s="5">
        <v>45517</v>
      </c>
      <c r="B419" s="6" t="s">
        <v>339</v>
      </c>
      <c r="C419" s="6" t="str">
        <f>IFERROR(_xlfn.XLOOKUP(B419, '[1]Base de Datos Clientes'!B:B, '[1]Base de Datos Clientes'!H:H), "")</f>
        <v>Mariela</v>
      </c>
      <c r="D419" s="6" t="s">
        <v>13</v>
      </c>
      <c r="E419" s="6" t="s">
        <v>341</v>
      </c>
      <c r="F419" s="6">
        <v>-2088</v>
      </c>
      <c r="G419" s="6"/>
      <c r="H419" s="6">
        <f>SUMIFS(F$2:F419, B$2:B419, B419)</f>
        <v>0</v>
      </c>
    </row>
    <row r="420" spans="1:8" x14ac:dyDescent="0.25">
      <c r="A420" s="5">
        <v>45566</v>
      </c>
      <c r="B420" s="6" t="s">
        <v>339</v>
      </c>
      <c r="C420" s="6" t="str">
        <f>IFERROR(_xlfn.XLOOKUP(B420, '[1]Base de Datos Clientes'!B:B, '[1]Base de Datos Clientes'!H:H), "")</f>
        <v>Mariela</v>
      </c>
      <c r="D420" s="6" t="s">
        <v>10</v>
      </c>
      <c r="E420" s="6" t="s">
        <v>342</v>
      </c>
      <c r="F420" s="6">
        <v>1620</v>
      </c>
      <c r="G420" s="6"/>
      <c r="H420" s="6">
        <f>SUMIFS(F$2:F420, B$2:B420, B420)</f>
        <v>1620</v>
      </c>
    </row>
    <row r="421" spans="1:8" x14ac:dyDescent="0.25">
      <c r="A421" s="5">
        <v>45570</v>
      </c>
      <c r="B421" s="6" t="s">
        <v>339</v>
      </c>
      <c r="C421" s="6" t="str">
        <f>IFERROR(_xlfn.XLOOKUP(B421, '[1]Base de Datos Clientes'!B:B, '[1]Base de Datos Clientes'!H:H), "")</f>
        <v>Mariela</v>
      </c>
      <c r="D421" s="6" t="s">
        <v>22</v>
      </c>
      <c r="E421" s="6" t="s">
        <v>343</v>
      </c>
      <c r="F421" s="6">
        <v>-600</v>
      </c>
      <c r="G421" s="6"/>
      <c r="H421" s="6">
        <f>SUMIFS(F$2:F421, B$2:B421, B421)</f>
        <v>1020</v>
      </c>
    </row>
    <row r="422" spans="1:8" x14ac:dyDescent="0.25">
      <c r="A422" s="5">
        <v>45570</v>
      </c>
      <c r="B422" s="6" t="s">
        <v>339</v>
      </c>
      <c r="C422" s="6" t="str">
        <f>IFERROR(_xlfn.XLOOKUP(B422, '[1]Base de Datos Clientes'!B:B, '[1]Base de Datos Clientes'!H:H), "")</f>
        <v>Mariela</v>
      </c>
      <c r="D422" s="6" t="s">
        <v>10</v>
      </c>
      <c r="E422" s="6" t="s">
        <v>344</v>
      </c>
      <c r="F422" s="6">
        <v>480</v>
      </c>
      <c r="G422" s="6"/>
      <c r="H422" s="6">
        <f>SUMIFS(F$2:F422, B$2:B422, B422)</f>
        <v>1500</v>
      </c>
    </row>
    <row r="423" spans="1:8" x14ac:dyDescent="0.25">
      <c r="A423" s="5">
        <v>45629</v>
      </c>
      <c r="B423" s="6" t="s">
        <v>339</v>
      </c>
      <c r="C423" s="6" t="str">
        <f>IFERROR(_xlfn.XLOOKUP(B423, '[1]Base de Datos Clientes'!B:B, '[1]Base de Datos Clientes'!H:H), "")</f>
        <v>Mariela</v>
      </c>
      <c r="D423" s="6" t="s">
        <v>13</v>
      </c>
      <c r="E423" s="6" t="s">
        <v>345</v>
      </c>
      <c r="F423" s="6">
        <v>-1500</v>
      </c>
      <c r="G423" s="6"/>
      <c r="H423" s="6">
        <f>SUMIFS(F$2:F423, B$2:B423, B423)</f>
        <v>0</v>
      </c>
    </row>
    <row r="424" spans="1:8" x14ac:dyDescent="0.25">
      <c r="A424" s="5">
        <v>45644</v>
      </c>
      <c r="B424" s="6" t="s">
        <v>339</v>
      </c>
      <c r="C424" s="6" t="str">
        <f>IFERROR(_xlfn.XLOOKUP(B424, '[1]Base de Datos Clientes'!B:B, '[1]Base de Datos Clientes'!H:H), "")</f>
        <v>Mariela</v>
      </c>
      <c r="D424" s="6" t="s">
        <v>10</v>
      </c>
      <c r="E424" s="6" t="s">
        <v>346</v>
      </c>
      <c r="F424" s="6">
        <v>4260</v>
      </c>
      <c r="G424" s="6"/>
      <c r="H424" s="6">
        <f>SUMIFS(F$2:F424, B$2:B424, B424)</f>
        <v>4260</v>
      </c>
    </row>
    <row r="425" spans="1:8" x14ac:dyDescent="0.25">
      <c r="A425" s="5">
        <v>45664</v>
      </c>
      <c r="B425" s="6" t="s">
        <v>339</v>
      </c>
      <c r="C425" s="6" t="str">
        <f>IFERROR(_xlfn.XLOOKUP(B425, '[1]Base de Datos Clientes'!B:B, '[1]Base de Datos Clientes'!H:H), "")</f>
        <v>Mariela</v>
      </c>
      <c r="D425" s="6" t="s">
        <v>13</v>
      </c>
      <c r="E425" s="6" t="s">
        <v>347</v>
      </c>
      <c r="F425" s="6">
        <v>-4260</v>
      </c>
      <c r="G425" s="6"/>
      <c r="H425" s="6">
        <f>SUMIFS(F$2:F425, B$2:B425, B425)</f>
        <v>0</v>
      </c>
    </row>
    <row r="426" spans="1:8" x14ac:dyDescent="0.25">
      <c r="A426" s="5">
        <v>45680</v>
      </c>
      <c r="B426" s="6" t="s">
        <v>339</v>
      </c>
      <c r="C426" s="6" t="str">
        <f>IFERROR(_xlfn.XLOOKUP(B426, '[1]Base de Datos Clientes'!B:B, '[1]Base de Datos Clientes'!H:H), "")</f>
        <v>Mariela</v>
      </c>
      <c r="D426" s="6" t="s">
        <v>10</v>
      </c>
      <c r="E426" s="6" t="s">
        <v>348</v>
      </c>
      <c r="F426" s="6">
        <v>3120</v>
      </c>
      <c r="G426" s="6"/>
      <c r="H426" s="6">
        <f>SUMIFS(F$2:F426, B$2:B426, B426)</f>
        <v>3120</v>
      </c>
    </row>
    <row r="427" spans="1:8" x14ac:dyDescent="0.25">
      <c r="A427" s="5">
        <v>45682</v>
      </c>
      <c r="B427" s="6" t="s">
        <v>339</v>
      </c>
      <c r="C427" s="6" t="str">
        <f>IFERROR(_xlfn.XLOOKUP(B427, '[1]Base de Datos Clientes'!B:B, '[1]Base de Datos Clientes'!H:H), "")</f>
        <v>Mariela</v>
      </c>
      <c r="D427" s="6" t="s">
        <v>22</v>
      </c>
      <c r="E427" s="6" t="s">
        <v>349</v>
      </c>
      <c r="F427" s="6">
        <v>-550</v>
      </c>
      <c r="G427" s="6"/>
      <c r="H427" s="6">
        <f>SUMIFS(F$2:F427, B$2:B427, B427)</f>
        <v>2570</v>
      </c>
    </row>
    <row r="428" spans="1:8" x14ac:dyDescent="0.25">
      <c r="A428" s="5">
        <v>45713</v>
      </c>
      <c r="B428" s="6" t="s">
        <v>339</v>
      </c>
      <c r="C428" s="6" t="str">
        <f>IFERROR(_xlfn.XLOOKUP(B428, '[1]Base de Datos Clientes'!B:B, '[1]Base de Datos Clientes'!H:H), "")</f>
        <v>Mariela</v>
      </c>
      <c r="D428" s="6" t="s">
        <v>13</v>
      </c>
      <c r="E428" s="6" t="s">
        <v>350</v>
      </c>
      <c r="F428" s="6">
        <v>-2570</v>
      </c>
      <c r="G428" s="6"/>
      <c r="H428" s="6">
        <f>SUMIFS(F$2:F428, B$2:B428, B428)</f>
        <v>0</v>
      </c>
    </row>
    <row r="429" spans="1:8" x14ac:dyDescent="0.25">
      <c r="A429" s="5">
        <v>45510</v>
      </c>
      <c r="B429" s="6" t="s">
        <v>351</v>
      </c>
      <c r="C429" s="6" t="str">
        <f>IFERROR(_xlfn.XLOOKUP(B429, '[1]Base de Datos Clientes'!B:B, '[1]Base de Datos Clientes'!H:H), "")</f>
        <v>Mariela</v>
      </c>
      <c r="D429" s="6" t="s">
        <v>10</v>
      </c>
      <c r="E429" s="6" t="s">
        <v>352</v>
      </c>
      <c r="F429" s="6">
        <v>13430.7</v>
      </c>
      <c r="G429" s="6"/>
      <c r="H429" s="6">
        <f>SUMIFS(F$2:F429, B$2:B429, B429)</f>
        <v>13430.7</v>
      </c>
    </row>
    <row r="430" spans="1:8" x14ac:dyDescent="0.25">
      <c r="A430" s="5">
        <v>45510</v>
      </c>
      <c r="B430" s="6" t="s">
        <v>351</v>
      </c>
      <c r="C430" s="6" t="str">
        <f>IFERROR(_xlfn.XLOOKUP(B430, '[1]Base de Datos Clientes'!B:B, '[1]Base de Datos Clientes'!H:H), "")</f>
        <v>Mariela</v>
      </c>
      <c r="D430" s="6" t="s">
        <v>10</v>
      </c>
      <c r="E430" s="6" t="s">
        <v>353</v>
      </c>
      <c r="F430" s="6">
        <v>9274.5</v>
      </c>
      <c r="G430" s="6"/>
      <c r="H430" s="6">
        <f>SUMIFS(F$2:F430, B$2:B430, B430)</f>
        <v>22705.200000000001</v>
      </c>
    </row>
    <row r="431" spans="1:8" x14ac:dyDescent="0.25">
      <c r="A431" s="5">
        <v>45513</v>
      </c>
      <c r="B431" s="6" t="s">
        <v>351</v>
      </c>
      <c r="C431" s="6" t="str">
        <f>IFERROR(_xlfn.XLOOKUP(B431, '[1]Base de Datos Clientes'!B:B, '[1]Base de Datos Clientes'!H:H), "")</f>
        <v>Mariela</v>
      </c>
      <c r="D431" s="6" t="s">
        <v>22</v>
      </c>
      <c r="E431" s="6" t="s">
        <v>354</v>
      </c>
      <c r="F431" s="6">
        <v>-1274.4000000000001</v>
      </c>
      <c r="G431" s="6"/>
      <c r="H431" s="6">
        <f>SUMIFS(F$2:F431, B$2:B431, B431)</f>
        <v>21430.799999999999</v>
      </c>
    </row>
    <row r="432" spans="1:8" x14ac:dyDescent="0.25">
      <c r="A432" s="5">
        <v>45515</v>
      </c>
      <c r="B432" s="6" t="s">
        <v>351</v>
      </c>
      <c r="C432" s="6" t="str">
        <f>IFERROR(_xlfn.XLOOKUP(B432, '[1]Base de Datos Clientes'!B:B, '[1]Base de Datos Clientes'!H:H), "")</f>
        <v>Mariela</v>
      </c>
      <c r="D432" s="6" t="s">
        <v>10</v>
      </c>
      <c r="E432" s="6" t="s">
        <v>355</v>
      </c>
      <c r="F432" s="6">
        <v>99</v>
      </c>
      <c r="G432" s="6"/>
      <c r="H432" s="6">
        <f>SUMIFS(F$2:F432, B$2:B432, B432)</f>
        <v>21529.8</v>
      </c>
    </row>
    <row r="433" spans="1:8" x14ac:dyDescent="0.25">
      <c r="A433" s="5">
        <v>45524</v>
      </c>
      <c r="B433" s="6" t="s">
        <v>351</v>
      </c>
      <c r="C433" s="6" t="str">
        <f>IFERROR(_xlfn.XLOOKUP(B433, '[1]Base de Datos Clientes'!B:B, '[1]Base de Datos Clientes'!H:H), "")</f>
        <v>Mariela</v>
      </c>
      <c r="D433" s="6" t="s">
        <v>10</v>
      </c>
      <c r="E433" s="6" t="s">
        <v>356</v>
      </c>
      <c r="F433" s="6">
        <v>3807</v>
      </c>
      <c r="G433" s="6"/>
      <c r="H433" s="6">
        <f>SUMIFS(F$2:F433, B$2:B433, B433)</f>
        <v>25336.799999999999</v>
      </c>
    </row>
    <row r="434" spans="1:8" x14ac:dyDescent="0.25">
      <c r="A434" s="5">
        <v>45546</v>
      </c>
      <c r="B434" s="6" t="s">
        <v>351</v>
      </c>
      <c r="C434" s="6" t="str">
        <f>IFERROR(_xlfn.XLOOKUP(B434, '[1]Base de Datos Clientes'!B:B, '[1]Base de Datos Clientes'!H:H), "")</f>
        <v>Mariela</v>
      </c>
      <c r="D434" s="6" t="s">
        <v>10</v>
      </c>
      <c r="E434" s="6" t="s">
        <v>357</v>
      </c>
      <c r="F434" s="6">
        <v>2326.5</v>
      </c>
      <c r="G434" s="6"/>
      <c r="H434" s="6">
        <f>SUMIFS(F$2:F434, B$2:B434, B434)</f>
        <v>27663.3</v>
      </c>
    </row>
    <row r="435" spans="1:8" x14ac:dyDescent="0.25">
      <c r="A435" s="5">
        <v>45554</v>
      </c>
      <c r="B435" s="6" t="s">
        <v>351</v>
      </c>
      <c r="C435" s="6" t="str">
        <f>IFERROR(_xlfn.XLOOKUP(B435, '[1]Base de Datos Clientes'!B:B, '[1]Base de Datos Clientes'!H:H), "")</f>
        <v>Mariela</v>
      </c>
      <c r="D435" s="6" t="s">
        <v>13</v>
      </c>
      <c r="E435" s="6" t="s">
        <v>358</v>
      </c>
      <c r="F435" s="6">
        <v>-25336.799999999999</v>
      </c>
      <c r="G435" s="6"/>
      <c r="H435" s="6">
        <f>SUMIFS(F$2:F435, B$2:B435, B435)</f>
        <v>2326.5</v>
      </c>
    </row>
    <row r="436" spans="1:8" x14ac:dyDescent="0.25">
      <c r="A436" s="5">
        <v>45569</v>
      </c>
      <c r="B436" s="6" t="s">
        <v>351</v>
      </c>
      <c r="C436" s="6" t="str">
        <f>IFERROR(_xlfn.XLOOKUP(B436, '[1]Base de Datos Clientes'!B:B, '[1]Base de Datos Clientes'!H:H), "")</f>
        <v>Mariela</v>
      </c>
      <c r="D436" s="6" t="s">
        <v>10</v>
      </c>
      <c r="E436" s="6" t="s">
        <v>359</v>
      </c>
      <c r="F436" s="6">
        <v>37948.5</v>
      </c>
      <c r="G436" s="6"/>
      <c r="H436" s="6">
        <f>SUMIFS(F$2:F436, B$2:B436, B436)</f>
        <v>40275</v>
      </c>
    </row>
    <row r="437" spans="1:8" x14ac:dyDescent="0.25">
      <c r="A437" s="5">
        <v>45575</v>
      </c>
      <c r="B437" s="6" t="s">
        <v>351</v>
      </c>
      <c r="C437" s="6" t="str">
        <f>IFERROR(_xlfn.XLOOKUP(B437, '[1]Base de Datos Clientes'!B:B, '[1]Base de Datos Clientes'!H:H), "")</f>
        <v>Mariela</v>
      </c>
      <c r="D437" s="6" t="s">
        <v>13</v>
      </c>
      <c r="E437" s="6" t="s">
        <v>360</v>
      </c>
      <c r="F437" s="6">
        <v>-2326.5</v>
      </c>
      <c r="G437" s="6"/>
      <c r="H437" s="6">
        <f>SUMIFS(F$2:F437, B$2:B437, B437)</f>
        <v>37948.5</v>
      </c>
    </row>
    <row r="438" spans="1:8" x14ac:dyDescent="0.25">
      <c r="A438" s="5">
        <v>45575</v>
      </c>
      <c r="B438" s="6" t="s">
        <v>351</v>
      </c>
      <c r="C438" s="6" t="str">
        <f>IFERROR(_xlfn.XLOOKUP(B438, '[1]Base de Datos Clientes'!B:B, '[1]Base de Datos Clientes'!H:H), "")</f>
        <v>Mariela</v>
      </c>
      <c r="D438" s="6" t="s">
        <v>10</v>
      </c>
      <c r="E438" s="6" t="s">
        <v>361</v>
      </c>
      <c r="F438" s="6">
        <v>7717.5</v>
      </c>
      <c r="G438" s="6"/>
      <c r="H438" s="6">
        <f>SUMIFS(F$2:F438, B$2:B438, B438)</f>
        <v>45666</v>
      </c>
    </row>
    <row r="439" spans="1:8" x14ac:dyDescent="0.25">
      <c r="A439" s="5">
        <v>45631</v>
      </c>
      <c r="B439" s="6" t="s">
        <v>351</v>
      </c>
      <c r="C439" s="6" t="str">
        <f>IFERROR(_xlfn.XLOOKUP(B439, '[1]Base de Datos Clientes'!B:B, '[1]Base de Datos Clientes'!H:H), "")</f>
        <v>Mariela</v>
      </c>
      <c r="D439" s="6" t="s">
        <v>13</v>
      </c>
      <c r="E439" s="6" t="s">
        <v>362</v>
      </c>
      <c r="F439" s="6">
        <v>-45666</v>
      </c>
      <c r="G439" s="6"/>
      <c r="H439" s="6">
        <f>SUMIFS(F$2:F439, B$2:B439, B439)</f>
        <v>0</v>
      </c>
    </row>
    <row r="440" spans="1:8" x14ac:dyDescent="0.25">
      <c r="A440" s="5">
        <v>45632</v>
      </c>
      <c r="B440" s="6" t="s">
        <v>351</v>
      </c>
      <c r="C440" s="6" t="str">
        <f>IFERROR(_xlfn.XLOOKUP(B440, '[1]Base de Datos Clientes'!B:B, '[1]Base de Datos Clientes'!H:H), "")</f>
        <v>Mariela</v>
      </c>
      <c r="D440" s="6" t="s">
        <v>10</v>
      </c>
      <c r="E440" s="6" t="s">
        <v>363</v>
      </c>
      <c r="F440" s="6">
        <v>43857</v>
      </c>
      <c r="G440" s="6"/>
      <c r="H440" s="6">
        <f>SUMIFS(F$2:F440, B$2:B440, B440)</f>
        <v>43857</v>
      </c>
    </row>
    <row r="441" spans="1:8" x14ac:dyDescent="0.25">
      <c r="A441" s="5">
        <v>45639</v>
      </c>
      <c r="B441" s="6" t="s">
        <v>351</v>
      </c>
      <c r="C441" s="6" t="str">
        <f>IFERROR(_xlfn.XLOOKUP(B441, '[1]Base de Datos Clientes'!B:B, '[1]Base de Datos Clientes'!H:H), "")</f>
        <v>Mariela</v>
      </c>
      <c r="D441" s="6" t="s">
        <v>10</v>
      </c>
      <c r="E441" s="6" t="s">
        <v>364</v>
      </c>
      <c r="F441" s="6">
        <v>68701.5</v>
      </c>
      <c r="G441" s="6"/>
      <c r="H441" s="6">
        <f>SUMIFS(F$2:F441, B$2:B441, B441)</f>
        <v>112558.5</v>
      </c>
    </row>
    <row r="442" spans="1:8" x14ac:dyDescent="0.25">
      <c r="A442" s="5">
        <v>45643</v>
      </c>
      <c r="B442" s="6" t="s">
        <v>351</v>
      </c>
      <c r="C442" s="6" t="str">
        <f>IFERROR(_xlfn.XLOOKUP(B442, '[1]Base de Datos Clientes'!B:B, '[1]Base de Datos Clientes'!H:H), "")</f>
        <v>Mariela</v>
      </c>
      <c r="D442" s="6" t="s">
        <v>10</v>
      </c>
      <c r="E442" s="6" t="s">
        <v>365</v>
      </c>
      <c r="F442" s="6">
        <v>1039.5</v>
      </c>
      <c r="G442" s="6"/>
      <c r="H442" s="6">
        <f>SUMIFS(F$2:F442, B$2:B442, B442)</f>
        <v>113598</v>
      </c>
    </row>
    <row r="443" spans="1:8" x14ac:dyDescent="0.25">
      <c r="A443" s="5">
        <v>45646</v>
      </c>
      <c r="B443" s="6" t="s">
        <v>351</v>
      </c>
      <c r="C443" s="6" t="str">
        <f>IFERROR(_xlfn.XLOOKUP(B443, '[1]Base de Datos Clientes'!B:B, '[1]Base de Datos Clientes'!H:H), "")</f>
        <v>Mariela</v>
      </c>
      <c r="D443" s="6" t="s">
        <v>10</v>
      </c>
      <c r="E443" s="6" t="s">
        <v>366</v>
      </c>
      <c r="F443" s="6">
        <v>6399</v>
      </c>
      <c r="G443" s="6"/>
      <c r="H443" s="6">
        <f>SUMIFS(F$2:F443, B$2:B443, B443)</f>
        <v>119997</v>
      </c>
    </row>
    <row r="444" spans="1:8" x14ac:dyDescent="0.25">
      <c r="A444" s="5">
        <v>45680</v>
      </c>
      <c r="B444" s="6" t="s">
        <v>351</v>
      </c>
      <c r="C444" s="6" t="str">
        <f>IFERROR(_xlfn.XLOOKUP(B444, '[1]Base de Datos Clientes'!B:B, '[1]Base de Datos Clientes'!H:H), "")</f>
        <v>Mariela</v>
      </c>
      <c r="D444" s="6" t="s">
        <v>10</v>
      </c>
      <c r="E444" s="6" t="s">
        <v>367</v>
      </c>
      <c r="F444" s="6">
        <v>31554</v>
      </c>
      <c r="G444" s="6"/>
      <c r="H444" s="6">
        <f>SUMIFS(F$2:F444, B$2:B444, B444)</f>
        <v>151551</v>
      </c>
    </row>
    <row r="445" spans="1:8" x14ac:dyDescent="0.25">
      <c r="A445" s="5">
        <v>45681</v>
      </c>
      <c r="B445" s="6" t="s">
        <v>351</v>
      </c>
      <c r="C445" s="6" t="str">
        <f>IFERROR(_xlfn.XLOOKUP(B445, '[1]Base de Datos Clientes'!B:B, '[1]Base de Datos Clientes'!H:H), "")</f>
        <v>Mariela</v>
      </c>
      <c r="D445" s="6" t="s">
        <v>22</v>
      </c>
      <c r="E445" s="6" t="s">
        <v>368</v>
      </c>
      <c r="F445" s="6">
        <v>-2430</v>
      </c>
      <c r="G445" s="6"/>
      <c r="H445" s="6">
        <f>SUMIFS(F$2:F445, B$2:B445, B445)</f>
        <v>149121</v>
      </c>
    </row>
    <row r="446" spans="1:8" x14ac:dyDescent="0.25">
      <c r="A446" s="5">
        <v>45698</v>
      </c>
      <c r="B446" s="6" t="s">
        <v>351</v>
      </c>
      <c r="C446" s="6" t="str">
        <f>IFERROR(_xlfn.XLOOKUP(B446, '[1]Base de Datos Clientes'!B:B, '[1]Base de Datos Clientes'!H:H), "")</f>
        <v>Mariela</v>
      </c>
      <c r="D446" s="6" t="s">
        <v>13</v>
      </c>
      <c r="E446" s="6" t="s">
        <v>369</v>
      </c>
      <c r="F446" s="6">
        <v>-117567</v>
      </c>
      <c r="G446" s="6"/>
      <c r="H446" s="6">
        <f>SUMIFS(F$2:F446, B$2:B446, B446)</f>
        <v>31554</v>
      </c>
    </row>
    <row r="447" spans="1:8" x14ac:dyDescent="0.25">
      <c r="A447" s="5">
        <v>45743</v>
      </c>
      <c r="B447" s="6" t="s">
        <v>351</v>
      </c>
      <c r="C447" s="6" t="str">
        <f>IFERROR(_xlfn.XLOOKUP(B447, '[1]Base de Datos Clientes'!B:B, '[1]Base de Datos Clientes'!H:H), "")</f>
        <v>Mariela</v>
      </c>
      <c r="D447" s="6" t="s">
        <v>13</v>
      </c>
      <c r="E447" s="6" t="s">
        <v>370</v>
      </c>
      <c r="F447" s="6">
        <v>-31554</v>
      </c>
      <c r="G447" s="6"/>
      <c r="H447" s="6">
        <f>SUMIFS(F$2:F447, B$2:B447, B447)</f>
        <v>0</v>
      </c>
    </row>
    <row r="448" spans="1:8" x14ac:dyDescent="0.25">
      <c r="A448" s="5">
        <v>45762</v>
      </c>
      <c r="B448" s="6" t="s">
        <v>351</v>
      </c>
      <c r="C448" s="6" t="str">
        <f>IFERROR(_xlfn.XLOOKUP(B448, '[1]Base de Datos Clientes'!B:B, '[1]Base de Datos Clientes'!H:H), "")</f>
        <v>Mariela</v>
      </c>
      <c r="D448" s="6" t="s">
        <v>10</v>
      </c>
      <c r="E448" s="6" t="s">
        <v>371</v>
      </c>
      <c r="F448" s="6">
        <v>87583.5</v>
      </c>
      <c r="G448" s="6"/>
      <c r="H448" s="6">
        <f>SUMIFS(F$2:F448, B$2:B448, B448)</f>
        <v>87583.5</v>
      </c>
    </row>
    <row r="449" spans="1:8" x14ac:dyDescent="0.25">
      <c r="A449" s="5">
        <v>45513</v>
      </c>
      <c r="B449" s="6" t="s">
        <v>372</v>
      </c>
      <c r="C449" s="6" t="str">
        <f>IFERROR(_xlfn.XLOOKUP(B449, '[1]Base de Datos Clientes'!B:B, '[1]Base de Datos Clientes'!H:H), "")</f>
        <v>Mariela</v>
      </c>
      <c r="D449" s="6" t="s">
        <v>10</v>
      </c>
      <c r="E449" s="6" t="s">
        <v>373</v>
      </c>
      <c r="F449" s="6">
        <v>19795</v>
      </c>
      <c r="G449" s="6"/>
      <c r="H449" s="6">
        <f>SUMIFS(F$2:F449, B$2:B449, B449)</f>
        <v>19795</v>
      </c>
    </row>
    <row r="450" spans="1:8" x14ac:dyDescent="0.25">
      <c r="A450" s="5">
        <v>45679</v>
      </c>
      <c r="B450" s="6" t="s">
        <v>372</v>
      </c>
      <c r="C450" s="6" t="str">
        <f>IFERROR(_xlfn.XLOOKUP(B450, '[1]Base de Datos Clientes'!B:B, '[1]Base de Datos Clientes'!H:H), "")</f>
        <v>Mariela</v>
      </c>
      <c r="D450" s="6" t="s">
        <v>13</v>
      </c>
      <c r="E450" s="6" t="s">
        <v>374</v>
      </c>
      <c r="F450" s="6">
        <v>-6340</v>
      </c>
      <c r="G450" s="6"/>
      <c r="H450" s="6">
        <f>SUMIFS(F$2:F450, B$2:B450, B450)</f>
        <v>13455</v>
      </c>
    </row>
    <row r="451" spans="1:8" x14ac:dyDescent="0.25">
      <c r="A451" s="5">
        <v>45726</v>
      </c>
      <c r="B451" s="6" t="s">
        <v>372</v>
      </c>
      <c r="C451" s="6" t="str">
        <f>IFERROR(_xlfn.XLOOKUP(B451, '[1]Base de Datos Clientes'!B:B, '[1]Base de Datos Clientes'!H:H), "")</f>
        <v>Mariela</v>
      </c>
      <c r="D451" s="6" t="s">
        <v>22</v>
      </c>
      <c r="E451" s="6" t="s">
        <v>375</v>
      </c>
      <c r="F451" s="6">
        <v>-13455</v>
      </c>
      <c r="G451" s="6"/>
      <c r="H451" s="6">
        <f>SUMIFS(F$2:F451, B$2:B451, B451)</f>
        <v>0</v>
      </c>
    </row>
    <row r="452" spans="1:8" x14ac:dyDescent="0.25">
      <c r="A452" s="5">
        <v>45513</v>
      </c>
      <c r="B452" s="6" t="s">
        <v>376</v>
      </c>
      <c r="C452" s="6" t="str">
        <f>IFERROR(_xlfn.XLOOKUP(B452, '[1]Base de Datos Clientes'!B:B, '[1]Base de Datos Clientes'!H:H), "")</f>
        <v>Mariela</v>
      </c>
      <c r="D452" s="6" t="s">
        <v>10</v>
      </c>
      <c r="E452" s="6" t="s">
        <v>377</v>
      </c>
      <c r="F452" s="6">
        <v>4360</v>
      </c>
      <c r="G452" s="6"/>
      <c r="H452" s="6">
        <f>SUMIFS(F$2:F452, B$2:B452, B452)</f>
        <v>4360</v>
      </c>
    </row>
    <row r="453" spans="1:8" x14ac:dyDescent="0.25">
      <c r="A453" s="5">
        <v>45513</v>
      </c>
      <c r="B453" s="6" t="s">
        <v>376</v>
      </c>
      <c r="C453" s="6" t="str">
        <f>IFERROR(_xlfn.XLOOKUP(B453, '[1]Base de Datos Clientes'!B:B, '[1]Base de Datos Clientes'!H:H), "")</f>
        <v>Mariela</v>
      </c>
      <c r="D453" s="6" t="s">
        <v>10</v>
      </c>
      <c r="E453" s="6" t="s">
        <v>378</v>
      </c>
      <c r="F453" s="6">
        <v>5210</v>
      </c>
      <c r="G453" s="6"/>
      <c r="H453" s="6">
        <f>SUMIFS(F$2:F453, B$2:B453, B453)</f>
        <v>9570</v>
      </c>
    </row>
    <row r="454" spans="1:8" x14ac:dyDescent="0.25">
      <c r="A454" s="5">
        <v>45513</v>
      </c>
      <c r="B454" s="6" t="s">
        <v>376</v>
      </c>
      <c r="C454" s="6" t="str">
        <f>IFERROR(_xlfn.XLOOKUP(B454, '[1]Base de Datos Clientes'!B:B, '[1]Base de Datos Clientes'!H:H), "")</f>
        <v>Mariela</v>
      </c>
      <c r="D454" s="6" t="s">
        <v>13</v>
      </c>
      <c r="E454" s="6" t="s">
        <v>379</v>
      </c>
      <c r="F454" s="6">
        <v>-5210</v>
      </c>
      <c r="G454" s="6"/>
      <c r="H454" s="6">
        <f>SUMIFS(F$2:F454, B$2:B454, B454)</f>
        <v>4360</v>
      </c>
    </row>
    <row r="455" spans="1:8" x14ac:dyDescent="0.25">
      <c r="A455" s="5">
        <v>45534</v>
      </c>
      <c r="B455" s="6" t="s">
        <v>376</v>
      </c>
      <c r="C455" s="6" t="str">
        <f>IFERROR(_xlfn.XLOOKUP(B455, '[1]Base de Datos Clientes'!B:B, '[1]Base de Datos Clientes'!H:H), "")</f>
        <v>Mariela</v>
      </c>
      <c r="D455" s="6" t="s">
        <v>13</v>
      </c>
      <c r="E455" s="6" t="s">
        <v>380</v>
      </c>
      <c r="F455" s="6">
        <v>-4360</v>
      </c>
      <c r="G455" s="6"/>
      <c r="H455" s="6">
        <f>SUMIFS(F$2:F455, B$2:B455, B455)</f>
        <v>0</v>
      </c>
    </row>
    <row r="456" spans="1:8" x14ac:dyDescent="0.25">
      <c r="A456" s="5">
        <v>45537</v>
      </c>
      <c r="B456" s="6" t="s">
        <v>376</v>
      </c>
      <c r="C456" s="6" t="str">
        <f>IFERROR(_xlfn.XLOOKUP(B456, '[1]Base de Datos Clientes'!B:B, '[1]Base de Datos Clientes'!H:H), "")</f>
        <v>Mariela</v>
      </c>
      <c r="D456" s="6" t="s">
        <v>10</v>
      </c>
      <c r="E456" s="6" t="s">
        <v>381</v>
      </c>
      <c r="F456" s="6">
        <v>1950</v>
      </c>
      <c r="G456" s="6"/>
      <c r="H456" s="6">
        <f>SUMIFS(F$2:F456, B$2:B456, B456)</f>
        <v>1950</v>
      </c>
    </row>
    <row r="457" spans="1:8" x14ac:dyDescent="0.25">
      <c r="A457" s="5">
        <v>45537</v>
      </c>
      <c r="B457" s="6" t="s">
        <v>376</v>
      </c>
      <c r="C457" s="6" t="str">
        <f>IFERROR(_xlfn.XLOOKUP(B457, '[1]Base de Datos Clientes'!B:B, '[1]Base de Datos Clientes'!H:H), "")</f>
        <v>Mariela</v>
      </c>
      <c r="D457" s="6" t="s">
        <v>13</v>
      </c>
      <c r="E457" s="6" t="s">
        <v>382</v>
      </c>
      <c r="F457" s="6">
        <v>-1950</v>
      </c>
      <c r="G457" s="6"/>
      <c r="H457" s="6">
        <f>SUMIFS(F$2:F457, B$2:B457, B457)</f>
        <v>0</v>
      </c>
    </row>
    <row r="458" spans="1:8" x14ac:dyDescent="0.25">
      <c r="A458" s="5">
        <v>45580</v>
      </c>
      <c r="B458" s="6" t="s">
        <v>376</v>
      </c>
      <c r="C458" s="6" t="str">
        <f>IFERROR(_xlfn.XLOOKUP(B458, '[1]Base de Datos Clientes'!B:B, '[1]Base de Datos Clientes'!H:H), "")</f>
        <v>Mariela</v>
      </c>
      <c r="D458" s="6" t="s">
        <v>10</v>
      </c>
      <c r="E458" s="6" t="s">
        <v>383</v>
      </c>
      <c r="F458" s="6">
        <v>31645</v>
      </c>
      <c r="G458" s="6"/>
      <c r="H458" s="6">
        <f>SUMIFS(F$2:F458, B$2:B458, B458)</f>
        <v>31645</v>
      </c>
    </row>
    <row r="459" spans="1:8" x14ac:dyDescent="0.25">
      <c r="A459" s="5">
        <v>45581</v>
      </c>
      <c r="B459" s="6" t="s">
        <v>376</v>
      </c>
      <c r="C459" s="6" t="str">
        <f>IFERROR(_xlfn.XLOOKUP(B459, '[1]Base de Datos Clientes'!B:B, '[1]Base de Datos Clientes'!H:H), "")</f>
        <v>Mariela</v>
      </c>
      <c r="D459" s="6" t="s">
        <v>13</v>
      </c>
      <c r="E459" s="6" t="s">
        <v>384</v>
      </c>
      <c r="F459" s="6">
        <v>-6645</v>
      </c>
      <c r="G459" s="6"/>
      <c r="H459" s="6">
        <f>SUMIFS(F$2:F459, B$2:B459, B459)</f>
        <v>25000</v>
      </c>
    </row>
    <row r="460" spans="1:8" x14ac:dyDescent="0.25">
      <c r="A460" s="5">
        <v>45606</v>
      </c>
      <c r="B460" s="6" t="s">
        <v>376</v>
      </c>
      <c r="C460" s="6" t="str">
        <f>IFERROR(_xlfn.XLOOKUP(B460, '[1]Base de Datos Clientes'!B:B, '[1]Base de Datos Clientes'!H:H), "")</f>
        <v>Mariela</v>
      </c>
      <c r="D460" s="6" t="s">
        <v>13</v>
      </c>
      <c r="E460" s="6" t="s">
        <v>385</v>
      </c>
      <c r="F460" s="6">
        <v>-5000</v>
      </c>
      <c r="G460" s="6"/>
      <c r="H460" s="6">
        <f>SUMIFS(F$2:F460, B$2:B460, B460)</f>
        <v>20000</v>
      </c>
    </row>
    <row r="461" spans="1:8" x14ac:dyDescent="0.25">
      <c r="A461" s="5">
        <v>45611</v>
      </c>
      <c r="B461" s="6" t="s">
        <v>376</v>
      </c>
      <c r="C461" s="6" t="str">
        <f>IFERROR(_xlfn.XLOOKUP(B461, '[1]Base de Datos Clientes'!B:B, '[1]Base de Datos Clientes'!H:H), "")</f>
        <v>Mariela</v>
      </c>
      <c r="D461" s="6" t="s">
        <v>13</v>
      </c>
      <c r="E461" s="6" t="s">
        <v>386</v>
      </c>
      <c r="F461" s="6">
        <v>-5000</v>
      </c>
      <c r="G461" s="6"/>
      <c r="H461" s="6">
        <f>SUMIFS(F$2:F461, B$2:B461, B461)</f>
        <v>15000</v>
      </c>
    </row>
    <row r="462" spans="1:8" x14ac:dyDescent="0.25">
      <c r="A462" s="5">
        <v>45615</v>
      </c>
      <c r="B462" s="6" t="s">
        <v>376</v>
      </c>
      <c r="C462" s="6" t="str">
        <f>IFERROR(_xlfn.XLOOKUP(B462, '[1]Base de Datos Clientes'!B:B, '[1]Base de Datos Clientes'!H:H), "")</f>
        <v>Mariela</v>
      </c>
      <c r="D462" s="6" t="s">
        <v>13</v>
      </c>
      <c r="E462" s="6" t="s">
        <v>387</v>
      </c>
      <c r="F462" s="6">
        <v>-5000</v>
      </c>
      <c r="G462" s="6"/>
      <c r="H462" s="6">
        <f>SUMIFS(F$2:F462, B$2:B462, B462)</f>
        <v>10000</v>
      </c>
    </row>
    <row r="463" spans="1:8" x14ac:dyDescent="0.25">
      <c r="A463" s="5">
        <v>45624</v>
      </c>
      <c r="B463" s="6" t="s">
        <v>376</v>
      </c>
      <c r="C463" s="6" t="str">
        <f>IFERROR(_xlfn.XLOOKUP(B463, '[1]Base de Datos Clientes'!B:B, '[1]Base de Datos Clientes'!H:H), "")</f>
        <v>Mariela</v>
      </c>
      <c r="D463" s="6" t="s">
        <v>13</v>
      </c>
      <c r="E463" s="6" t="s">
        <v>388</v>
      </c>
      <c r="F463" s="6">
        <v>-5000</v>
      </c>
      <c r="G463" s="6"/>
      <c r="H463" s="6">
        <f>SUMIFS(F$2:F463, B$2:B463, B463)</f>
        <v>5000</v>
      </c>
    </row>
    <row r="464" spans="1:8" x14ac:dyDescent="0.25">
      <c r="A464" s="5">
        <v>45642</v>
      </c>
      <c r="B464" s="6" t="s">
        <v>376</v>
      </c>
      <c r="C464" s="6" t="str">
        <f>IFERROR(_xlfn.XLOOKUP(B464, '[1]Base de Datos Clientes'!B:B, '[1]Base de Datos Clientes'!H:H), "")</f>
        <v>Mariela</v>
      </c>
      <c r="D464" s="6" t="s">
        <v>10</v>
      </c>
      <c r="E464" s="6" t="s">
        <v>389</v>
      </c>
      <c r="F464" s="6">
        <v>8530</v>
      </c>
      <c r="G464" s="6"/>
      <c r="H464" s="6">
        <f>SUMIFS(F$2:F464, B$2:B464, B464)</f>
        <v>13530</v>
      </c>
    </row>
    <row r="465" spans="1:8" x14ac:dyDescent="0.25">
      <c r="A465" s="5">
        <v>45648</v>
      </c>
      <c r="B465" s="6" t="s">
        <v>376</v>
      </c>
      <c r="C465" s="6" t="str">
        <f>IFERROR(_xlfn.XLOOKUP(B465, '[1]Base de Datos Clientes'!B:B, '[1]Base de Datos Clientes'!H:H), "")</f>
        <v>Mariela</v>
      </c>
      <c r="D465" s="6" t="s">
        <v>13</v>
      </c>
      <c r="E465" s="6"/>
      <c r="F465" s="6">
        <v>-5000</v>
      </c>
      <c r="G465" s="6"/>
      <c r="H465" s="6">
        <f>SUMIFS(F$2:F465, B$2:B465, B465)</f>
        <v>8530</v>
      </c>
    </row>
    <row r="466" spans="1:8" x14ac:dyDescent="0.25">
      <c r="A466" s="5">
        <v>45694</v>
      </c>
      <c r="B466" s="6" t="s">
        <v>376</v>
      </c>
      <c r="C466" s="6" t="str">
        <f>IFERROR(_xlfn.XLOOKUP(B466, '[1]Base de Datos Clientes'!B:B, '[1]Base de Datos Clientes'!H:H), "")</f>
        <v>Mariela</v>
      </c>
      <c r="D466" s="6" t="s">
        <v>13</v>
      </c>
      <c r="E466" s="6"/>
      <c r="F466" s="6">
        <v>-4000</v>
      </c>
      <c r="G466" s="6"/>
      <c r="H466" s="6">
        <f>SUMIFS(F$2:F466, B$2:B466, B466)</f>
        <v>4530</v>
      </c>
    </row>
    <row r="467" spans="1:8" x14ac:dyDescent="0.25">
      <c r="A467" s="5">
        <v>45702</v>
      </c>
      <c r="B467" s="6" t="s">
        <v>376</v>
      </c>
      <c r="C467" s="6" t="str">
        <f>IFERROR(_xlfn.XLOOKUP(B467, '[1]Base de Datos Clientes'!B:B, '[1]Base de Datos Clientes'!H:H), "")</f>
        <v>Mariela</v>
      </c>
      <c r="D467" s="6" t="s">
        <v>13</v>
      </c>
      <c r="E467" s="6" t="s">
        <v>390</v>
      </c>
      <c r="F467" s="6">
        <v>-4350</v>
      </c>
      <c r="G467" s="6"/>
      <c r="H467" s="6">
        <f>SUMIFS(F$2:F467, B$2:B467, B467)</f>
        <v>180</v>
      </c>
    </row>
    <row r="468" spans="1:8" x14ac:dyDescent="0.25">
      <c r="A468" s="5">
        <v>45706</v>
      </c>
      <c r="B468" s="6" t="s">
        <v>376</v>
      </c>
      <c r="C468" s="6" t="str">
        <f>IFERROR(_xlfn.XLOOKUP(B468, '[1]Base de Datos Clientes'!B:B, '[1]Base de Datos Clientes'!H:H), "")</f>
        <v>Mariela</v>
      </c>
      <c r="D468" s="6" t="s">
        <v>10</v>
      </c>
      <c r="E468" s="6" t="s">
        <v>391</v>
      </c>
      <c r="F468" s="6">
        <v>6700</v>
      </c>
      <c r="G468" s="6"/>
      <c r="H468" s="6">
        <f>SUMIFS(F$2:F468, B$2:B468, B468)</f>
        <v>6880</v>
      </c>
    </row>
    <row r="469" spans="1:8" x14ac:dyDescent="0.25">
      <c r="A469" s="5">
        <v>45735</v>
      </c>
      <c r="B469" s="6" t="s">
        <v>376</v>
      </c>
      <c r="C469" s="6" t="str">
        <f>IFERROR(_xlfn.XLOOKUP(B469, '[1]Base de Datos Clientes'!B:B, '[1]Base de Datos Clientes'!H:H), "")</f>
        <v>Mariela</v>
      </c>
      <c r="D469" s="6" t="s">
        <v>13</v>
      </c>
      <c r="E469" s="6" t="s">
        <v>392</v>
      </c>
      <c r="F469" s="6">
        <v>-3880</v>
      </c>
      <c r="G469" s="6"/>
      <c r="H469" s="6">
        <f>SUMIFS(F$2:F469, B$2:B469, B469)</f>
        <v>3000</v>
      </c>
    </row>
    <row r="470" spans="1:8" x14ac:dyDescent="0.25">
      <c r="A470" s="5">
        <v>45770</v>
      </c>
      <c r="B470" s="6" t="s">
        <v>376</v>
      </c>
      <c r="C470" s="6" t="str">
        <f>IFERROR(_xlfn.XLOOKUP(B470, '[1]Base de Datos Clientes'!B:B, '[1]Base de Datos Clientes'!H:H), "")</f>
        <v>Mariela</v>
      </c>
      <c r="D470" s="6" t="s">
        <v>13</v>
      </c>
      <c r="E470" s="6" t="s">
        <v>393</v>
      </c>
      <c r="F470" s="6">
        <v>-3000</v>
      </c>
      <c r="G470" s="6"/>
      <c r="H470" s="6">
        <f>SUMIFS(F$2:F470, B$2:B470, B470)</f>
        <v>0</v>
      </c>
    </row>
    <row r="471" spans="1:8" x14ac:dyDescent="0.25">
      <c r="A471" s="5">
        <v>45770</v>
      </c>
      <c r="B471" s="6" t="s">
        <v>376</v>
      </c>
      <c r="C471" s="6" t="str">
        <f>IFERROR(_xlfn.XLOOKUP(B471, '[1]Base de Datos Clientes'!B:B, '[1]Base de Datos Clientes'!H:H), "")</f>
        <v>Mariela</v>
      </c>
      <c r="D471" s="6" t="s">
        <v>10</v>
      </c>
      <c r="E471" s="6" t="s">
        <v>394</v>
      </c>
      <c r="F471" s="6">
        <v>7839</v>
      </c>
      <c r="G471" s="6"/>
      <c r="H471" s="6">
        <f>SUMIFS(F$2:F471, B$2:B471, B471)</f>
        <v>7839</v>
      </c>
    </row>
    <row r="472" spans="1:8" x14ac:dyDescent="0.25">
      <c r="A472" s="5">
        <v>45516</v>
      </c>
      <c r="B472" s="6" t="s">
        <v>395</v>
      </c>
      <c r="C472" s="6" t="str">
        <f>IFERROR(_xlfn.XLOOKUP(B472, '[1]Base de Datos Clientes'!B:B, '[1]Base de Datos Clientes'!H:H), "")</f>
        <v>Mariela</v>
      </c>
      <c r="D472" s="6" t="s">
        <v>10</v>
      </c>
      <c r="E472" s="6" t="s">
        <v>396</v>
      </c>
      <c r="F472" s="6">
        <v>19431</v>
      </c>
      <c r="G472" s="6"/>
      <c r="H472" s="6">
        <f>SUMIFS(F$2:F472, B$2:B472, B472)</f>
        <v>19431</v>
      </c>
    </row>
    <row r="473" spans="1:8" x14ac:dyDescent="0.25">
      <c r="A473" s="5">
        <v>45516</v>
      </c>
      <c r="B473" s="6" t="s">
        <v>395</v>
      </c>
      <c r="C473" s="6" t="str">
        <f>IFERROR(_xlfn.XLOOKUP(B473, '[1]Base de Datos Clientes'!B:B, '[1]Base de Datos Clientes'!H:H), "")</f>
        <v>Mariela</v>
      </c>
      <c r="D473" s="6" t="s">
        <v>10</v>
      </c>
      <c r="E473" s="6" t="s">
        <v>397</v>
      </c>
      <c r="F473" s="6">
        <v>2700</v>
      </c>
      <c r="G473" s="6"/>
      <c r="H473" s="6">
        <f>SUMIFS(F$2:F473, B$2:B473, B473)</f>
        <v>22131</v>
      </c>
    </row>
    <row r="474" spans="1:8" x14ac:dyDescent="0.25">
      <c r="A474" s="5">
        <v>45547</v>
      </c>
      <c r="B474" s="6" t="s">
        <v>395</v>
      </c>
      <c r="C474" s="6" t="str">
        <f>IFERROR(_xlfn.XLOOKUP(B474, '[1]Base de Datos Clientes'!B:B, '[1]Base de Datos Clientes'!H:H), "")</f>
        <v>Mariela</v>
      </c>
      <c r="D474" s="6" t="s">
        <v>13</v>
      </c>
      <c r="E474" s="6" t="s">
        <v>398</v>
      </c>
      <c r="F474" s="6">
        <v>-22131</v>
      </c>
      <c r="G474" s="6"/>
      <c r="H474" s="6">
        <f>SUMIFS(F$2:F474, B$2:B474, B474)</f>
        <v>0</v>
      </c>
    </row>
    <row r="475" spans="1:8" x14ac:dyDescent="0.25">
      <c r="A475" s="5">
        <v>45590</v>
      </c>
      <c r="B475" s="6" t="s">
        <v>395</v>
      </c>
      <c r="C475" s="6" t="str">
        <f>IFERROR(_xlfn.XLOOKUP(B475, '[1]Base de Datos Clientes'!B:B, '[1]Base de Datos Clientes'!H:H), "")</f>
        <v>Mariela</v>
      </c>
      <c r="D475" s="6" t="s">
        <v>10</v>
      </c>
      <c r="E475" s="6" t="s">
        <v>399</v>
      </c>
      <c r="F475" s="6">
        <v>19314</v>
      </c>
      <c r="G475" s="6"/>
      <c r="H475" s="6">
        <f>SUMIFS(F$2:F475, B$2:B475, B475)</f>
        <v>19314</v>
      </c>
    </row>
    <row r="476" spans="1:8" x14ac:dyDescent="0.25">
      <c r="A476" s="5">
        <v>45611</v>
      </c>
      <c r="B476" s="6" t="s">
        <v>395</v>
      </c>
      <c r="C476" s="6" t="str">
        <f>IFERROR(_xlfn.XLOOKUP(B476, '[1]Base de Datos Clientes'!B:B, '[1]Base de Datos Clientes'!H:H), "")</f>
        <v>Mariela</v>
      </c>
      <c r="D476" s="6" t="s">
        <v>13</v>
      </c>
      <c r="E476" s="6" t="s">
        <v>400</v>
      </c>
      <c r="F476" s="6">
        <v>-19314</v>
      </c>
      <c r="G476" s="6"/>
      <c r="H476" s="6">
        <f>SUMIFS(F$2:F476, B$2:B476, B476)</f>
        <v>0</v>
      </c>
    </row>
    <row r="477" spans="1:8" x14ac:dyDescent="0.25">
      <c r="A477" s="5">
        <v>45740</v>
      </c>
      <c r="B477" s="6" t="s">
        <v>395</v>
      </c>
      <c r="C477" s="6" t="str">
        <f>IFERROR(_xlfn.XLOOKUP(B477, '[1]Base de Datos Clientes'!B:B, '[1]Base de Datos Clientes'!H:H), "")</f>
        <v>Mariela</v>
      </c>
      <c r="D477" s="6" t="s">
        <v>10</v>
      </c>
      <c r="E477" s="6" t="s">
        <v>401</v>
      </c>
      <c r="F477" s="6">
        <v>14057</v>
      </c>
      <c r="G477" s="6"/>
      <c r="H477" s="6">
        <f>SUMIFS(F$2:F477, B$2:B477, B477)</f>
        <v>14057</v>
      </c>
    </row>
    <row r="478" spans="1:8" x14ac:dyDescent="0.25">
      <c r="A478" s="5">
        <v>45520</v>
      </c>
      <c r="B478" s="6" t="s">
        <v>402</v>
      </c>
      <c r="C478" s="6" t="str">
        <f>IFERROR(_xlfn.XLOOKUP(B478, '[1]Base de Datos Clientes'!B:B, '[1]Base de Datos Clientes'!H:H), "")</f>
        <v>Mariela</v>
      </c>
      <c r="D478" s="6" t="s">
        <v>10</v>
      </c>
      <c r="E478" s="6" t="s">
        <v>403</v>
      </c>
      <c r="F478" s="6">
        <v>7905</v>
      </c>
      <c r="G478" s="6"/>
      <c r="H478" s="6">
        <f>SUMIFS(F$2:F478, B$2:B478, B478)</f>
        <v>7905</v>
      </c>
    </row>
    <row r="479" spans="1:8" x14ac:dyDescent="0.25">
      <c r="A479" s="5">
        <v>45520</v>
      </c>
      <c r="B479" s="6" t="s">
        <v>402</v>
      </c>
      <c r="C479" s="6" t="str">
        <f>IFERROR(_xlfn.XLOOKUP(B479, '[1]Base de Datos Clientes'!B:B, '[1]Base de Datos Clientes'!H:H), "")</f>
        <v>Mariela</v>
      </c>
      <c r="D479" s="6" t="s">
        <v>13</v>
      </c>
      <c r="E479" s="6" t="s">
        <v>404</v>
      </c>
      <c r="F479" s="6">
        <v>-7905</v>
      </c>
      <c r="G479" s="6"/>
      <c r="H479" s="6">
        <f>SUMIFS(F$2:F479, B$2:B479, B479)</f>
        <v>0</v>
      </c>
    </row>
    <row r="480" spans="1:8" x14ac:dyDescent="0.25">
      <c r="A480" s="5">
        <v>45580</v>
      </c>
      <c r="B480" s="6" t="s">
        <v>402</v>
      </c>
      <c r="C480" s="6" t="str">
        <f>IFERROR(_xlfn.XLOOKUP(B480, '[1]Base de Datos Clientes'!B:B, '[1]Base de Datos Clientes'!H:H), "")</f>
        <v>Mariela</v>
      </c>
      <c r="D480" s="6" t="s">
        <v>10</v>
      </c>
      <c r="E480" s="6" t="s">
        <v>405</v>
      </c>
      <c r="F480" s="6">
        <v>9695</v>
      </c>
      <c r="G480" s="6"/>
      <c r="H480" s="6">
        <f>SUMIFS(F$2:F480, B$2:B480, B480)</f>
        <v>9695</v>
      </c>
    </row>
    <row r="481" spans="1:8" x14ac:dyDescent="0.25">
      <c r="A481" s="5">
        <v>45580</v>
      </c>
      <c r="B481" s="6" t="s">
        <v>402</v>
      </c>
      <c r="C481" s="6" t="str">
        <f>IFERROR(_xlfn.XLOOKUP(B481, '[1]Base de Datos Clientes'!B:B, '[1]Base de Datos Clientes'!H:H), "")</f>
        <v>Mariela</v>
      </c>
      <c r="D481" s="6" t="s">
        <v>13</v>
      </c>
      <c r="E481" s="6" t="s">
        <v>406</v>
      </c>
      <c r="F481" s="6">
        <v>-9695</v>
      </c>
      <c r="G481" s="6"/>
      <c r="H481" s="6">
        <f>SUMIFS(F$2:F481, B$2:B481, B481)</f>
        <v>0</v>
      </c>
    </row>
    <row r="482" spans="1:8" x14ac:dyDescent="0.25">
      <c r="A482" s="5">
        <v>45671</v>
      </c>
      <c r="B482" s="6" t="s">
        <v>402</v>
      </c>
      <c r="C482" s="6" t="str">
        <f>IFERROR(_xlfn.XLOOKUP(B482, '[1]Base de Datos Clientes'!B:B, '[1]Base de Datos Clientes'!H:H), "")</f>
        <v>Mariela</v>
      </c>
      <c r="D482" s="6" t="s">
        <v>10</v>
      </c>
      <c r="E482" s="6" t="s">
        <v>407</v>
      </c>
      <c r="F482" s="6">
        <v>8455</v>
      </c>
      <c r="G482" s="6"/>
      <c r="H482" s="6">
        <f>SUMIFS(F$2:F482, B$2:B482, B482)</f>
        <v>8455</v>
      </c>
    </row>
    <row r="483" spans="1:8" x14ac:dyDescent="0.25">
      <c r="A483" s="5">
        <v>45672</v>
      </c>
      <c r="B483" s="6" t="s">
        <v>402</v>
      </c>
      <c r="C483" s="6" t="str">
        <f>IFERROR(_xlfn.XLOOKUP(B483, '[1]Base de Datos Clientes'!B:B, '[1]Base de Datos Clientes'!H:H), "")</f>
        <v>Mariela</v>
      </c>
      <c r="D483" s="6" t="s">
        <v>13</v>
      </c>
      <c r="E483" s="6" t="s">
        <v>408</v>
      </c>
      <c r="F483" s="6">
        <v>-8455</v>
      </c>
      <c r="G483" s="6"/>
      <c r="H483" s="6">
        <f>SUMIFS(F$2:F483, B$2:B483, B483)</f>
        <v>0</v>
      </c>
    </row>
    <row r="484" spans="1:8" x14ac:dyDescent="0.25">
      <c r="A484" s="5">
        <v>45706</v>
      </c>
      <c r="B484" s="6" t="s">
        <v>402</v>
      </c>
      <c r="C484" s="6" t="str">
        <f>IFERROR(_xlfn.XLOOKUP(B484, '[1]Base de Datos Clientes'!B:B, '[1]Base de Datos Clientes'!H:H), "")</f>
        <v>Mariela</v>
      </c>
      <c r="D484" s="6" t="s">
        <v>10</v>
      </c>
      <c r="E484" s="6" t="s">
        <v>409</v>
      </c>
      <c r="F484" s="6">
        <v>23480</v>
      </c>
      <c r="G484" s="6"/>
      <c r="H484" s="6">
        <f>SUMIFS(F$2:F484, B$2:B484, B484)</f>
        <v>23480</v>
      </c>
    </row>
    <row r="485" spans="1:8" x14ac:dyDescent="0.25">
      <c r="A485" s="5">
        <v>45707</v>
      </c>
      <c r="B485" s="6" t="s">
        <v>402</v>
      </c>
      <c r="C485" s="6" t="str">
        <f>IFERROR(_xlfn.XLOOKUP(B485, '[1]Base de Datos Clientes'!B:B, '[1]Base de Datos Clientes'!H:H), "")</f>
        <v>Mariela</v>
      </c>
      <c r="D485" s="6" t="s">
        <v>13</v>
      </c>
      <c r="E485" s="6" t="s">
        <v>410</v>
      </c>
      <c r="F485" s="6">
        <v>-23480</v>
      </c>
      <c r="G485" s="6"/>
      <c r="H485" s="6">
        <f>SUMIFS(F$2:F485, B$2:B485, B485)</f>
        <v>0</v>
      </c>
    </row>
    <row r="486" spans="1:8" x14ac:dyDescent="0.25">
      <c r="A486" s="5">
        <v>45749</v>
      </c>
      <c r="B486" s="6" t="s">
        <v>402</v>
      </c>
      <c r="C486" s="6" t="str">
        <f>IFERROR(_xlfn.XLOOKUP(B486, '[1]Base de Datos Clientes'!B:B, '[1]Base de Datos Clientes'!H:H), "")</f>
        <v>Mariela</v>
      </c>
      <c r="D486" s="6" t="s">
        <v>10</v>
      </c>
      <c r="E486" s="6" t="s">
        <v>411</v>
      </c>
      <c r="F486" s="6">
        <v>8238</v>
      </c>
      <c r="G486" s="6"/>
      <c r="H486" s="6">
        <f>SUMIFS(F$2:F486, B$2:B486, B486)</f>
        <v>8238</v>
      </c>
    </row>
    <row r="487" spans="1:8" x14ac:dyDescent="0.25">
      <c r="A487" s="5">
        <v>45749</v>
      </c>
      <c r="B487" s="6" t="s">
        <v>402</v>
      </c>
      <c r="C487" s="6" t="str">
        <f>IFERROR(_xlfn.XLOOKUP(B487, '[1]Base de Datos Clientes'!B:B, '[1]Base de Datos Clientes'!H:H), "")</f>
        <v>Mariela</v>
      </c>
      <c r="D487" s="6" t="s">
        <v>13</v>
      </c>
      <c r="E487" s="6" t="s">
        <v>412</v>
      </c>
      <c r="F487" s="6">
        <v>-8238</v>
      </c>
      <c r="G487" s="6"/>
      <c r="H487" s="6">
        <f>SUMIFS(F$2:F487, B$2:B487, B487)</f>
        <v>0</v>
      </c>
    </row>
    <row r="488" spans="1:8" x14ac:dyDescent="0.25">
      <c r="A488" s="5">
        <v>45775</v>
      </c>
      <c r="B488" s="6" t="s">
        <v>402</v>
      </c>
      <c r="C488" s="6" t="str">
        <f>IFERROR(_xlfn.XLOOKUP(B488, '[1]Base de Datos Clientes'!B:B, '[1]Base de Datos Clientes'!H:H), "")</f>
        <v>Mariela</v>
      </c>
      <c r="D488" s="6" t="s">
        <v>10</v>
      </c>
      <c r="E488" s="6" t="s">
        <v>413</v>
      </c>
      <c r="F488" s="6">
        <v>14925</v>
      </c>
      <c r="G488" s="6"/>
      <c r="H488" s="6">
        <f>SUMIFS(F$2:F488, B$2:B488, B488)</f>
        <v>14925</v>
      </c>
    </row>
    <row r="489" spans="1:8" x14ac:dyDescent="0.25">
      <c r="A489" s="5">
        <v>45776</v>
      </c>
      <c r="B489" s="6" t="s">
        <v>402</v>
      </c>
      <c r="C489" s="6" t="str">
        <f>IFERROR(_xlfn.XLOOKUP(B489, '[1]Base de Datos Clientes'!B:B, '[1]Base de Datos Clientes'!H:H), "")</f>
        <v>Mariela</v>
      </c>
      <c r="D489" s="6" t="s">
        <v>13</v>
      </c>
      <c r="E489" s="6" t="s">
        <v>414</v>
      </c>
      <c r="F489" s="6">
        <v>-14925</v>
      </c>
      <c r="G489" s="6"/>
      <c r="H489" s="6">
        <f>SUMIFS(F$2:F489, B$2:B489, B489)</f>
        <v>0</v>
      </c>
    </row>
    <row r="490" spans="1:8" x14ac:dyDescent="0.25">
      <c r="A490" s="5">
        <v>45527</v>
      </c>
      <c r="B490" s="6" t="s">
        <v>415</v>
      </c>
      <c r="C490" s="6" t="str">
        <f>IFERROR(_xlfn.XLOOKUP(B490, '[1]Base de Datos Clientes'!B:B, '[1]Base de Datos Clientes'!H:H), "")</f>
        <v>Mariela</v>
      </c>
      <c r="D490" s="6" t="s">
        <v>10</v>
      </c>
      <c r="E490" s="6" t="s">
        <v>416</v>
      </c>
      <c r="F490" s="6">
        <v>5211</v>
      </c>
      <c r="G490" s="6"/>
      <c r="H490" s="6">
        <f>SUMIFS(F$2:F490, B$2:B490, B490)</f>
        <v>5211</v>
      </c>
    </row>
    <row r="491" spans="1:8" x14ac:dyDescent="0.25">
      <c r="A491" s="5">
        <v>45527</v>
      </c>
      <c r="B491" s="6" t="s">
        <v>415</v>
      </c>
      <c r="C491" s="6" t="str">
        <f>IFERROR(_xlfn.XLOOKUP(B491, '[1]Base de Datos Clientes'!B:B, '[1]Base de Datos Clientes'!H:H), "")</f>
        <v>Mariela</v>
      </c>
      <c r="D491" s="6" t="s">
        <v>10</v>
      </c>
      <c r="E491" s="6" t="s">
        <v>417</v>
      </c>
      <c r="F491" s="6">
        <v>4397.3999999999996</v>
      </c>
      <c r="G491" s="6"/>
      <c r="H491" s="6">
        <f>SUMIFS(F$2:F491, B$2:B491, B491)</f>
        <v>9608.4</v>
      </c>
    </row>
    <row r="492" spans="1:8" x14ac:dyDescent="0.25">
      <c r="A492" s="5">
        <v>45553</v>
      </c>
      <c r="B492" s="6" t="s">
        <v>415</v>
      </c>
      <c r="C492" s="6" t="str">
        <f>IFERROR(_xlfn.XLOOKUP(B492, '[1]Base de Datos Clientes'!B:B, '[1]Base de Datos Clientes'!H:H), "")</f>
        <v>Mariela</v>
      </c>
      <c r="D492" s="6" t="s">
        <v>13</v>
      </c>
      <c r="E492" s="6" t="s">
        <v>418</v>
      </c>
      <c r="F492" s="6">
        <v>-9608.4</v>
      </c>
      <c r="G492" s="6"/>
      <c r="H492" s="6">
        <f>SUMIFS(F$2:F492, B$2:B492, B492)</f>
        <v>0</v>
      </c>
    </row>
    <row r="493" spans="1:8" x14ac:dyDescent="0.25">
      <c r="A493" s="5">
        <v>45568</v>
      </c>
      <c r="B493" s="6" t="s">
        <v>415</v>
      </c>
      <c r="C493" s="6" t="str">
        <f>IFERROR(_xlfn.XLOOKUP(B493, '[1]Base de Datos Clientes'!B:B, '[1]Base de Datos Clientes'!H:H), "")</f>
        <v>Mariela</v>
      </c>
      <c r="D493" s="6" t="s">
        <v>10</v>
      </c>
      <c r="E493" s="6" t="s">
        <v>419</v>
      </c>
      <c r="F493" s="6">
        <v>10200.6</v>
      </c>
      <c r="G493" s="6"/>
      <c r="H493" s="6">
        <f>SUMIFS(F$2:F493, B$2:B493, B493)</f>
        <v>10200.6</v>
      </c>
    </row>
    <row r="494" spans="1:8" x14ac:dyDescent="0.25">
      <c r="A494" s="5">
        <v>45569</v>
      </c>
      <c r="B494" s="6" t="s">
        <v>415</v>
      </c>
      <c r="C494" s="6" t="str">
        <f>IFERROR(_xlfn.XLOOKUP(B494, '[1]Base de Datos Clientes'!B:B, '[1]Base de Datos Clientes'!H:H), "")</f>
        <v>Mariela</v>
      </c>
      <c r="D494" s="6" t="s">
        <v>10</v>
      </c>
      <c r="E494" s="6" t="s">
        <v>420</v>
      </c>
      <c r="F494" s="6">
        <v>1993.5</v>
      </c>
      <c r="G494" s="6"/>
      <c r="H494" s="6">
        <f>SUMIFS(F$2:F494, B$2:B494, B494)</f>
        <v>12194.1</v>
      </c>
    </row>
    <row r="495" spans="1:8" x14ac:dyDescent="0.25">
      <c r="A495" s="5">
        <v>45611</v>
      </c>
      <c r="B495" s="6" t="s">
        <v>415</v>
      </c>
      <c r="C495" s="6" t="str">
        <f>IFERROR(_xlfn.XLOOKUP(B495, '[1]Base de Datos Clientes'!B:B, '[1]Base de Datos Clientes'!H:H), "")</f>
        <v>Mariela</v>
      </c>
      <c r="D495" s="6" t="s">
        <v>13</v>
      </c>
      <c r="E495" s="6" t="s">
        <v>421</v>
      </c>
      <c r="F495" s="6">
        <v>-12194.1</v>
      </c>
      <c r="G495" s="6"/>
      <c r="H495" s="6">
        <f>SUMIFS(F$2:F495, B$2:B495, B495)</f>
        <v>0</v>
      </c>
    </row>
    <row r="496" spans="1:8" x14ac:dyDescent="0.25">
      <c r="A496" s="5">
        <v>45622</v>
      </c>
      <c r="B496" s="6" t="s">
        <v>415</v>
      </c>
      <c r="C496" s="6" t="str">
        <f>IFERROR(_xlfn.XLOOKUP(B496, '[1]Base de Datos Clientes'!B:B, '[1]Base de Datos Clientes'!H:H), "")</f>
        <v>Mariela</v>
      </c>
      <c r="D496" s="6" t="s">
        <v>10</v>
      </c>
      <c r="E496" s="6" t="s">
        <v>422</v>
      </c>
      <c r="F496" s="6">
        <v>13025.7</v>
      </c>
      <c r="G496" s="6"/>
      <c r="H496" s="6">
        <f>SUMIFS(F$2:F496, B$2:B496, B496)</f>
        <v>13025.7</v>
      </c>
    </row>
    <row r="497" spans="1:8" x14ac:dyDescent="0.25">
      <c r="A497" s="5">
        <v>45644</v>
      </c>
      <c r="B497" s="6" t="s">
        <v>415</v>
      </c>
      <c r="C497" s="6" t="str">
        <f>IFERROR(_xlfn.XLOOKUP(B497, '[1]Base de Datos Clientes'!B:B, '[1]Base de Datos Clientes'!H:H), "")</f>
        <v>Mariela</v>
      </c>
      <c r="D497" s="6" t="s">
        <v>13</v>
      </c>
      <c r="E497" s="6" t="s">
        <v>423</v>
      </c>
      <c r="F497" s="6">
        <v>-13025.7</v>
      </c>
      <c r="G497" s="6"/>
      <c r="H497" s="6">
        <f>SUMIFS(F$2:F497, B$2:B497, B497)</f>
        <v>0</v>
      </c>
    </row>
    <row r="498" spans="1:8" x14ac:dyDescent="0.25">
      <c r="A498" s="5">
        <v>45706</v>
      </c>
      <c r="B498" s="6" t="s">
        <v>415</v>
      </c>
      <c r="C498" s="6" t="str">
        <f>IFERROR(_xlfn.XLOOKUP(B498, '[1]Base de Datos Clientes'!B:B, '[1]Base de Datos Clientes'!H:H), "")</f>
        <v>Mariela</v>
      </c>
      <c r="D498" s="6" t="s">
        <v>10</v>
      </c>
      <c r="E498" s="6" t="s">
        <v>424</v>
      </c>
      <c r="F498" s="6">
        <v>13990</v>
      </c>
      <c r="G498" s="6"/>
      <c r="H498" s="6">
        <f>SUMIFS(F$2:F498, B$2:B498, B498)</f>
        <v>13990</v>
      </c>
    </row>
    <row r="499" spans="1:8" x14ac:dyDescent="0.25">
      <c r="A499" s="5">
        <v>45722</v>
      </c>
      <c r="B499" s="6" t="s">
        <v>415</v>
      </c>
      <c r="C499" s="6" t="str">
        <f>IFERROR(_xlfn.XLOOKUP(B499, '[1]Base de Datos Clientes'!B:B, '[1]Base de Datos Clientes'!H:H), "")</f>
        <v>Mariela</v>
      </c>
      <c r="D499" s="6" t="s">
        <v>10</v>
      </c>
      <c r="E499" s="6" t="s">
        <v>425</v>
      </c>
      <c r="F499" s="6">
        <v>8425</v>
      </c>
      <c r="G499" s="6"/>
      <c r="H499" s="6">
        <f>SUMIFS(F$2:F499, B$2:B499, B499)</f>
        <v>22415</v>
      </c>
    </row>
    <row r="500" spans="1:8" x14ac:dyDescent="0.25">
      <c r="A500" s="5">
        <v>45733</v>
      </c>
      <c r="B500" s="6" t="s">
        <v>415</v>
      </c>
      <c r="C500" s="6" t="str">
        <f>IFERROR(_xlfn.XLOOKUP(B500, '[1]Base de Datos Clientes'!B:B, '[1]Base de Datos Clientes'!H:H), "")</f>
        <v>Mariela</v>
      </c>
      <c r="D500" s="6" t="s">
        <v>22</v>
      </c>
      <c r="E500" s="6" t="s">
        <v>426</v>
      </c>
      <c r="F500" s="6">
        <v>-2241.5</v>
      </c>
      <c r="G500" s="6"/>
      <c r="H500" s="6">
        <f>SUMIFS(F$2:F500, B$2:B500, B500)</f>
        <v>20173.5</v>
      </c>
    </row>
    <row r="501" spans="1:8" x14ac:dyDescent="0.25">
      <c r="A501" s="5">
        <v>45734</v>
      </c>
      <c r="B501" s="6" t="s">
        <v>415</v>
      </c>
      <c r="C501" s="6" t="str">
        <f>IFERROR(_xlfn.XLOOKUP(B501, '[1]Base de Datos Clientes'!B:B, '[1]Base de Datos Clientes'!H:H), "")</f>
        <v>Mariela</v>
      </c>
      <c r="D501" s="6" t="s">
        <v>13</v>
      </c>
      <c r="E501" s="6" t="s">
        <v>427</v>
      </c>
      <c r="F501" s="6">
        <v>-13990</v>
      </c>
      <c r="G501" s="6"/>
      <c r="H501" s="6">
        <f>SUMIFS(F$2:F501, B$2:B501, B501)</f>
        <v>6183.5</v>
      </c>
    </row>
    <row r="502" spans="1:8" x14ac:dyDescent="0.25">
      <c r="A502" s="5">
        <v>45735</v>
      </c>
      <c r="B502" s="6" t="s">
        <v>415</v>
      </c>
      <c r="C502" s="6" t="str">
        <f>IFERROR(_xlfn.XLOOKUP(B502, '[1]Base de Datos Clientes'!B:B, '[1]Base de Datos Clientes'!H:H), "")</f>
        <v>Mariela</v>
      </c>
      <c r="D502" s="6" t="s">
        <v>10</v>
      </c>
      <c r="E502" s="6" t="s">
        <v>428</v>
      </c>
      <c r="F502" s="6">
        <v>720</v>
      </c>
      <c r="G502" s="6"/>
      <c r="H502" s="6">
        <f>SUMIFS(F$2:F502, B$2:B502, B502)</f>
        <v>6903.5</v>
      </c>
    </row>
    <row r="503" spans="1:8" x14ac:dyDescent="0.25">
      <c r="A503" s="5">
        <v>45742</v>
      </c>
      <c r="B503" s="6" t="s">
        <v>415</v>
      </c>
      <c r="C503" s="6" t="str">
        <f>IFERROR(_xlfn.XLOOKUP(B503, '[1]Base de Datos Clientes'!B:B, '[1]Base de Datos Clientes'!H:H), "")</f>
        <v>Mariela</v>
      </c>
      <c r="D503" s="6" t="s">
        <v>10</v>
      </c>
      <c r="E503" s="6" t="s">
        <v>429</v>
      </c>
      <c r="F503" s="6">
        <v>5325.3</v>
      </c>
      <c r="G503" s="6"/>
      <c r="H503" s="6">
        <f>SUMIFS(F$2:F503, B$2:B503, B503)</f>
        <v>12228.8</v>
      </c>
    </row>
    <row r="504" spans="1:8" x14ac:dyDescent="0.25">
      <c r="A504" s="5">
        <v>45524</v>
      </c>
      <c r="B504" s="6" t="s">
        <v>430</v>
      </c>
      <c r="C504" s="6" t="str">
        <f>IFERROR(_xlfn.XLOOKUP(B504, '[1]Base de Datos Clientes'!B:B, '[1]Base de Datos Clientes'!H:H), "")</f>
        <v>Mariela</v>
      </c>
      <c r="D504" s="6" t="s">
        <v>10</v>
      </c>
      <c r="E504" s="6" t="s">
        <v>431</v>
      </c>
      <c r="F504" s="6">
        <v>3540</v>
      </c>
      <c r="G504" s="6"/>
      <c r="H504" s="6">
        <f>SUMIFS(F$2:F504, B$2:B504, B504)</f>
        <v>3540</v>
      </c>
    </row>
    <row r="505" spans="1:8" x14ac:dyDescent="0.25">
      <c r="A505" s="5">
        <v>45544</v>
      </c>
      <c r="B505" s="6" t="s">
        <v>430</v>
      </c>
      <c r="C505" s="6" t="str">
        <f>IFERROR(_xlfn.XLOOKUP(B505, '[1]Base de Datos Clientes'!B:B, '[1]Base de Datos Clientes'!H:H), "")</f>
        <v>Mariela</v>
      </c>
      <c r="D505" s="6" t="s">
        <v>13</v>
      </c>
      <c r="E505" s="6" t="s">
        <v>432</v>
      </c>
      <c r="F505" s="6">
        <v>-3540</v>
      </c>
      <c r="G505" s="6"/>
      <c r="H505" s="6">
        <f>SUMIFS(F$2:F505, B$2:B505, B505)</f>
        <v>0</v>
      </c>
    </row>
    <row r="506" spans="1:8" x14ac:dyDescent="0.25">
      <c r="A506" s="5">
        <v>45562</v>
      </c>
      <c r="B506" s="6" t="s">
        <v>430</v>
      </c>
      <c r="C506" s="6" t="str">
        <f>IFERROR(_xlfn.XLOOKUP(B506, '[1]Base de Datos Clientes'!B:B, '[1]Base de Datos Clientes'!H:H), "")</f>
        <v>Mariela</v>
      </c>
      <c r="D506" s="6" t="s">
        <v>10</v>
      </c>
      <c r="E506" s="6" t="s">
        <v>433</v>
      </c>
      <c r="F506" s="6">
        <v>5910</v>
      </c>
      <c r="G506" s="6"/>
      <c r="H506" s="6">
        <f>SUMIFS(F$2:F506, B$2:B506, B506)</f>
        <v>5910</v>
      </c>
    </row>
    <row r="507" spans="1:8" x14ac:dyDescent="0.25">
      <c r="A507" s="5">
        <v>45582</v>
      </c>
      <c r="B507" s="6" t="s">
        <v>430</v>
      </c>
      <c r="C507" s="6" t="str">
        <f>IFERROR(_xlfn.XLOOKUP(B507, '[1]Base de Datos Clientes'!B:B, '[1]Base de Datos Clientes'!H:H), "")</f>
        <v>Mariela</v>
      </c>
      <c r="D507" s="6" t="s">
        <v>10</v>
      </c>
      <c r="E507" s="6" t="s">
        <v>434</v>
      </c>
      <c r="F507" s="6">
        <v>16500</v>
      </c>
      <c r="G507" s="6"/>
      <c r="H507" s="6">
        <f>SUMIFS(F$2:F507, B$2:B507, B507)</f>
        <v>22410</v>
      </c>
    </row>
    <row r="508" spans="1:8" x14ac:dyDescent="0.25">
      <c r="A508" s="5">
        <v>45629</v>
      </c>
      <c r="B508" s="6" t="s">
        <v>430</v>
      </c>
      <c r="C508" s="6" t="str">
        <f>IFERROR(_xlfn.XLOOKUP(B508, '[1]Base de Datos Clientes'!B:B, '[1]Base de Datos Clientes'!H:H), "")</f>
        <v>Mariela</v>
      </c>
      <c r="D508" s="6" t="s">
        <v>13</v>
      </c>
      <c r="E508" s="6" t="s">
        <v>435</v>
      </c>
      <c r="F508" s="6">
        <v>-22410</v>
      </c>
      <c r="G508" s="6"/>
      <c r="H508" s="6">
        <f>SUMIFS(F$2:F508, B$2:B508, B508)</f>
        <v>0</v>
      </c>
    </row>
    <row r="509" spans="1:8" x14ac:dyDescent="0.25">
      <c r="A509" s="5">
        <v>45706</v>
      </c>
      <c r="B509" s="6" t="s">
        <v>430</v>
      </c>
      <c r="C509" s="6" t="str">
        <f>IFERROR(_xlfn.XLOOKUP(B509, '[1]Base de Datos Clientes'!B:B, '[1]Base de Datos Clientes'!H:H), "")</f>
        <v>Mariela</v>
      </c>
      <c r="D509" s="6" t="s">
        <v>10</v>
      </c>
      <c r="E509" s="6" t="s">
        <v>436</v>
      </c>
      <c r="F509" s="6">
        <v>4075</v>
      </c>
      <c r="G509" s="6"/>
      <c r="H509" s="6">
        <f>SUMIFS(F$2:F509, B$2:B509, B509)</f>
        <v>4075</v>
      </c>
    </row>
    <row r="510" spans="1:8" x14ac:dyDescent="0.25">
      <c r="A510" s="5">
        <v>45713</v>
      </c>
      <c r="B510" s="6" t="s">
        <v>430</v>
      </c>
      <c r="C510" s="6" t="str">
        <f>IFERROR(_xlfn.XLOOKUP(B510, '[1]Base de Datos Clientes'!B:B, '[1]Base de Datos Clientes'!H:H), "")</f>
        <v>Mariela</v>
      </c>
      <c r="D510" s="6" t="s">
        <v>10</v>
      </c>
      <c r="E510" s="6" t="s">
        <v>437</v>
      </c>
      <c r="F510" s="6">
        <v>5025</v>
      </c>
      <c r="G510" s="6"/>
      <c r="H510" s="6">
        <f>SUMIFS(F$2:F510, B$2:B510, B510)</f>
        <v>9100</v>
      </c>
    </row>
    <row r="511" spans="1:8" x14ac:dyDescent="0.25">
      <c r="A511" s="5">
        <v>45776</v>
      </c>
      <c r="B511" s="6" t="s">
        <v>430</v>
      </c>
      <c r="C511" s="6" t="str">
        <f>IFERROR(_xlfn.XLOOKUP(B511, '[1]Base de Datos Clientes'!B:B, '[1]Base de Datos Clientes'!H:H), "")</f>
        <v>Mariela</v>
      </c>
      <c r="D511" s="6" t="s">
        <v>10</v>
      </c>
      <c r="E511" s="6" t="s">
        <v>438</v>
      </c>
      <c r="F511" s="6">
        <v>11405</v>
      </c>
      <c r="G511" s="6"/>
      <c r="H511" s="6">
        <f>SUMIFS(F$2:F511, B$2:B511, B511)</f>
        <v>20505</v>
      </c>
    </row>
    <row r="512" spans="1:8" x14ac:dyDescent="0.25">
      <c r="A512" s="5">
        <v>45520</v>
      </c>
      <c r="B512" s="6" t="s">
        <v>439</v>
      </c>
      <c r="C512" s="6" t="str">
        <f>IFERROR(_xlfn.XLOOKUP(B512, '[1]Base de Datos Clientes'!B:B, '[1]Base de Datos Clientes'!H:H), "")</f>
        <v>Mariela</v>
      </c>
      <c r="D512" s="6" t="s">
        <v>10</v>
      </c>
      <c r="E512" s="6" t="s">
        <v>440</v>
      </c>
      <c r="F512" s="6">
        <v>15390</v>
      </c>
      <c r="G512" s="6"/>
      <c r="H512" s="6">
        <f>SUMIFS(F$2:F512, B$2:B512, B512)</f>
        <v>15390</v>
      </c>
    </row>
    <row r="513" spans="1:8" x14ac:dyDescent="0.25">
      <c r="A513" s="5">
        <v>45545</v>
      </c>
      <c r="B513" s="6" t="s">
        <v>439</v>
      </c>
      <c r="C513" s="6" t="str">
        <f>IFERROR(_xlfn.XLOOKUP(B513, '[1]Base de Datos Clientes'!B:B, '[1]Base de Datos Clientes'!H:H), "")</f>
        <v>Mariela</v>
      </c>
      <c r="D513" s="6" t="s">
        <v>13</v>
      </c>
      <c r="E513" s="6" t="s">
        <v>441</v>
      </c>
      <c r="F513" s="6">
        <v>-15390</v>
      </c>
      <c r="G513" s="6"/>
      <c r="H513" s="6">
        <f>SUMIFS(F$2:F513, B$2:B513, B513)</f>
        <v>0</v>
      </c>
    </row>
    <row r="514" spans="1:8" x14ac:dyDescent="0.25">
      <c r="A514" s="5">
        <v>45580</v>
      </c>
      <c r="B514" s="6" t="s">
        <v>439</v>
      </c>
      <c r="C514" s="6" t="str">
        <f>IFERROR(_xlfn.XLOOKUP(B514, '[1]Base de Datos Clientes'!B:B, '[1]Base de Datos Clientes'!H:H), "")</f>
        <v>Mariela</v>
      </c>
      <c r="D514" s="6" t="s">
        <v>10</v>
      </c>
      <c r="E514" s="6" t="s">
        <v>442</v>
      </c>
      <c r="F514" s="6">
        <v>24470</v>
      </c>
      <c r="G514" s="6"/>
      <c r="H514" s="6">
        <f>SUMIFS(F$2:F514, B$2:B514, B514)</f>
        <v>24470</v>
      </c>
    </row>
    <row r="515" spans="1:8" x14ac:dyDescent="0.25">
      <c r="A515" s="5">
        <v>45594</v>
      </c>
      <c r="B515" s="6" t="s">
        <v>439</v>
      </c>
      <c r="C515" s="6" t="str">
        <f>IFERROR(_xlfn.XLOOKUP(B515, '[1]Base de Datos Clientes'!B:B, '[1]Base de Datos Clientes'!H:H), "")</f>
        <v>Mariela</v>
      </c>
      <c r="D515" s="6" t="s">
        <v>10</v>
      </c>
      <c r="E515" s="6" t="s">
        <v>443</v>
      </c>
      <c r="F515" s="6">
        <v>2600</v>
      </c>
      <c r="G515" s="6"/>
      <c r="H515" s="6">
        <f>SUMIFS(F$2:F515, B$2:B515, B515)</f>
        <v>27070</v>
      </c>
    </row>
    <row r="516" spans="1:8" x14ac:dyDescent="0.25">
      <c r="A516" s="5">
        <v>45608</v>
      </c>
      <c r="B516" s="6" t="s">
        <v>439</v>
      </c>
      <c r="C516" s="6" t="str">
        <f>IFERROR(_xlfn.XLOOKUP(B516, '[1]Base de Datos Clientes'!B:B, '[1]Base de Datos Clientes'!H:H), "")</f>
        <v>Mariela</v>
      </c>
      <c r="D516" s="6" t="s">
        <v>13</v>
      </c>
      <c r="E516" s="6" t="s">
        <v>444</v>
      </c>
      <c r="F516" s="6">
        <v>-27070</v>
      </c>
      <c r="G516" s="6"/>
      <c r="H516" s="6">
        <f>SUMIFS(F$2:F516, B$2:B516, B516)</f>
        <v>0</v>
      </c>
    </row>
    <row r="517" spans="1:8" x14ac:dyDescent="0.25">
      <c r="A517" s="5">
        <v>45622</v>
      </c>
      <c r="B517" s="6" t="s">
        <v>439</v>
      </c>
      <c r="C517" s="6" t="str">
        <f>IFERROR(_xlfn.XLOOKUP(B517, '[1]Base de Datos Clientes'!B:B, '[1]Base de Datos Clientes'!H:H), "")</f>
        <v>Mariela</v>
      </c>
      <c r="D517" s="6" t="s">
        <v>10</v>
      </c>
      <c r="E517" s="6" t="s">
        <v>445</v>
      </c>
      <c r="F517" s="6">
        <v>22840</v>
      </c>
      <c r="G517" s="6"/>
      <c r="H517" s="6">
        <f>SUMIFS(F$2:F517, B$2:B517, B517)</f>
        <v>22840</v>
      </c>
    </row>
    <row r="518" spans="1:8" x14ac:dyDescent="0.25">
      <c r="A518" s="5">
        <v>45643</v>
      </c>
      <c r="B518" s="6" t="s">
        <v>439</v>
      </c>
      <c r="C518" s="6" t="str">
        <f>IFERROR(_xlfn.XLOOKUP(B518, '[1]Base de Datos Clientes'!B:B, '[1]Base de Datos Clientes'!H:H), "")</f>
        <v>Mariela</v>
      </c>
      <c r="D518" s="6" t="s">
        <v>13</v>
      </c>
      <c r="E518" s="6" t="s">
        <v>446</v>
      </c>
      <c r="F518" s="6">
        <v>-22840</v>
      </c>
      <c r="G518" s="6"/>
      <c r="H518" s="6">
        <f>SUMIFS(F$2:F518, B$2:B518, B518)</f>
        <v>0</v>
      </c>
    </row>
    <row r="519" spans="1:8" x14ac:dyDescent="0.25">
      <c r="A519" s="5">
        <v>45645</v>
      </c>
      <c r="B519" s="6" t="s">
        <v>439</v>
      </c>
      <c r="C519" s="6" t="str">
        <f>IFERROR(_xlfn.XLOOKUP(B519, '[1]Base de Datos Clientes'!B:B, '[1]Base de Datos Clientes'!H:H), "")</f>
        <v>Mariela</v>
      </c>
      <c r="D519" s="6" t="s">
        <v>10</v>
      </c>
      <c r="E519" s="6" t="s">
        <v>447</v>
      </c>
      <c r="F519" s="6">
        <v>29472</v>
      </c>
      <c r="G519" s="6"/>
      <c r="H519" s="6">
        <f>SUMIFS(F$2:F519, B$2:B519, B519)</f>
        <v>29472</v>
      </c>
    </row>
    <row r="520" spans="1:8" x14ac:dyDescent="0.25">
      <c r="A520" s="5">
        <v>45670</v>
      </c>
      <c r="B520" s="6" t="s">
        <v>439</v>
      </c>
      <c r="C520" s="6" t="str">
        <f>IFERROR(_xlfn.XLOOKUP(B520, '[1]Base de Datos Clientes'!B:B, '[1]Base de Datos Clientes'!H:H), "")</f>
        <v>Mariela</v>
      </c>
      <c r="D520" s="6" t="s">
        <v>10</v>
      </c>
      <c r="E520" s="6" t="s">
        <v>448</v>
      </c>
      <c r="F520" s="6">
        <v>18820</v>
      </c>
      <c r="G520" s="6"/>
      <c r="H520" s="6">
        <f>SUMIFS(F$2:F520, B$2:B520, B520)</f>
        <v>48292</v>
      </c>
    </row>
    <row r="521" spans="1:8" x14ac:dyDescent="0.25">
      <c r="A521" s="5">
        <v>45678</v>
      </c>
      <c r="B521" s="6" t="s">
        <v>439</v>
      </c>
      <c r="C521" s="6" t="str">
        <f>IFERROR(_xlfn.XLOOKUP(B521, '[1]Base de Datos Clientes'!B:B, '[1]Base de Datos Clientes'!H:H), "")</f>
        <v>Mariela</v>
      </c>
      <c r="D521" s="6" t="s">
        <v>13</v>
      </c>
      <c r="E521" s="6" t="s">
        <v>449</v>
      </c>
      <c r="F521" s="6">
        <v>-48292</v>
      </c>
      <c r="G521" s="6"/>
      <c r="H521" s="6">
        <f>SUMIFS(F$2:F521, B$2:B521, B521)</f>
        <v>0</v>
      </c>
    </row>
    <row r="522" spans="1:8" x14ac:dyDescent="0.25">
      <c r="A522" s="5">
        <v>45678</v>
      </c>
      <c r="B522" s="6" t="s">
        <v>439</v>
      </c>
      <c r="C522" s="6" t="str">
        <f>IFERROR(_xlfn.XLOOKUP(B522, '[1]Base de Datos Clientes'!B:B, '[1]Base de Datos Clientes'!H:H), "")</f>
        <v>Mariela</v>
      </c>
      <c r="D522" s="6" t="s">
        <v>10</v>
      </c>
      <c r="E522" s="6" t="s">
        <v>450</v>
      </c>
      <c r="F522" s="6">
        <v>4680</v>
      </c>
      <c r="G522" s="6"/>
      <c r="H522" s="6">
        <f>SUMIFS(F$2:F522, B$2:B522, B522)</f>
        <v>4680</v>
      </c>
    </row>
    <row r="523" spans="1:8" x14ac:dyDescent="0.25">
      <c r="A523" s="5">
        <v>45742</v>
      </c>
      <c r="B523" s="6" t="s">
        <v>439</v>
      </c>
      <c r="C523" s="6" t="str">
        <f>IFERROR(_xlfn.XLOOKUP(B523, '[1]Base de Datos Clientes'!B:B, '[1]Base de Datos Clientes'!H:H), "")</f>
        <v>Mariela</v>
      </c>
      <c r="D523" s="6" t="s">
        <v>10</v>
      </c>
      <c r="E523" s="6" t="s">
        <v>451</v>
      </c>
      <c r="F523" s="6">
        <v>22894</v>
      </c>
      <c r="G523" s="6"/>
      <c r="H523" s="6">
        <f>SUMIFS(F$2:F523, B$2:B523, B523)</f>
        <v>27574</v>
      </c>
    </row>
    <row r="524" spans="1:8" x14ac:dyDescent="0.25">
      <c r="A524" s="5">
        <v>45769</v>
      </c>
      <c r="B524" s="6" t="s">
        <v>439</v>
      </c>
      <c r="C524" s="6" t="str">
        <f>IFERROR(_xlfn.XLOOKUP(B524, '[1]Base de Datos Clientes'!B:B, '[1]Base de Datos Clientes'!H:H), "")</f>
        <v>Mariela</v>
      </c>
      <c r="D524" s="6" t="s">
        <v>13</v>
      </c>
      <c r="E524" s="6" t="s">
        <v>452</v>
      </c>
      <c r="F524" s="6">
        <v>-27574</v>
      </c>
      <c r="G524" s="6"/>
      <c r="H524" s="6">
        <f>SUMIFS(F$2:F524, B$2:B524, B524)</f>
        <v>0</v>
      </c>
    </row>
    <row r="525" spans="1:8" x14ac:dyDescent="0.25">
      <c r="A525" s="5">
        <v>45524</v>
      </c>
      <c r="B525" s="6" t="s">
        <v>453</v>
      </c>
      <c r="C525" s="6" t="str">
        <f>IFERROR(_xlfn.XLOOKUP(B525, '[1]Base de Datos Clientes'!B:B, '[1]Base de Datos Clientes'!H:H), "")</f>
        <v>Mariela</v>
      </c>
      <c r="D525" s="6" t="s">
        <v>10</v>
      </c>
      <c r="E525" s="6" t="s">
        <v>454</v>
      </c>
      <c r="F525" s="6">
        <v>4900.5</v>
      </c>
      <c r="G525" s="6"/>
      <c r="H525" s="6">
        <f>SUMIFS(F$2:F525, B$2:B525, B525)</f>
        <v>4900.5</v>
      </c>
    </row>
    <row r="526" spans="1:8" x14ac:dyDescent="0.25">
      <c r="A526" s="5">
        <v>45524</v>
      </c>
      <c r="B526" s="6" t="s">
        <v>453</v>
      </c>
      <c r="C526" s="6" t="str">
        <f>IFERROR(_xlfn.XLOOKUP(B526, '[1]Base de Datos Clientes'!B:B, '[1]Base de Datos Clientes'!H:H), "")</f>
        <v>Mariela</v>
      </c>
      <c r="D526" s="6" t="s">
        <v>13</v>
      </c>
      <c r="E526" s="6" t="s">
        <v>455</v>
      </c>
      <c r="F526" s="6">
        <v>-4900.5</v>
      </c>
      <c r="G526" s="6"/>
      <c r="H526" s="6">
        <f>SUMIFS(F$2:F526, B$2:B526, B526)</f>
        <v>0</v>
      </c>
    </row>
    <row r="527" spans="1:8" x14ac:dyDescent="0.25">
      <c r="A527" s="5">
        <v>45527</v>
      </c>
      <c r="B527" s="6" t="s">
        <v>453</v>
      </c>
      <c r="C527" s="6" t="str">
        <f>IFERROR(_xlfn.XLOOKUP(B527, '[1]Base de Datos Clientes'!B:B, '[1]Base de Datos Clientes'!H:H), "")</f>
        <v>Mariela</v>
      </c>
      <c r="D527" s="6" t="s">
        <v>10</v>
      </c>
      <c r="E527" s="6" t="s">
        <v>456</v>
      </c>
      <c r="F527" s="6">
        <v>2043</v>
      </c>
      <c r="G527" s="6"/>
      <c r="H527" s="6">
        <f>SUMIFS(F$2:F527, B$2:B527, B527)</f>
        <v>2043</v>
      </c>
    </row>
    <row r="528" spans="1:8" x14ac:dyDescent="0.25">
      <c r="A528" s="5">
        <v>45527</v>
      </c>
      <c r="B528" s="6" t="s">
        <v>453</v>
      </c>
      <c r="C528" s="6" t="str">
        <f>IFERROR(_xlfn.XLOOKUP(B528, '[1]Base de Datos Clientes'!B:B, '[1]Base de Datos Clientes'!H:H), "")</f>
        <v>Mariela</v>
      </c>
      <c r="D528" s="6" t="s">
        <v>13</v>
      </c>
      <c r="E528" s="6" t="s">
        <v>457</v>
      </c>
      <c r="F528" s="6">
        <v>-2043</v>
      </c>
      <c r="G528" s="6"/>
      <c r="H528" s="6">
        <f>SUMIFS(F$2:F528, B$2:B528, B528)</f>
        <v>0</v>
      </c>
    </row>
    <row r="529" spans="1:8" x14ac:dyDescent="0.25">
      <c r="A529" s="5">
        <v>45554</v>
      </c>
      <c r="B529" s="6" t="s">
        <v>453</v>
      </c>
      <c r="C529" s="6" t="str">
        <f>IFERROR(_xlfn.XLOOKUP(B529, '[1]Base de Datos Clientes'!B:B, '[1]Base de Datos Clientes'!H:H), "")</f>
        <v>Mariela</v>
      </c>
      <c r="D529" s="6" t="s">
        <v>10</v>
      </c>
      <c r="E529" s="6" t="s">
        <v>458</v>
      </c>
      <c r="F529" s="6">
        <v>7947</v>
      </c>
      <c r="G529" s="6"/>
      <c r="H529" s="6">
        <f>SUMIFS(F$2:F529, B$2:B529, B529)</f>
        <v>7947</v>
      </c>
    </row>
    <row r="530" spans="1:8" x14ac:dyDescent="0.25">
      <c r="A530" s="5">
        <v>45554</v>
      </c>
      <c r="B530" s="6" t="s">
        <v>453</v>
      </c>
      <c r="C530" s="6" t="str">
        <f>IFERROR(_xlfn.XLOOKUP(B530, '[1]Base de Datos Clientes'!B:B, '[1]Base de Datos Clientes'!H:H), "")</f>
        <v>Mariela</v>
      </c>
      <c r="D530" s="6" t="s">
        <v>13</v>
      </c>
      <c r="E530" s="6" t="s">
        <v>459</v>
      </c>
      <c r="F530" s="6">
        <v>-7947</v>
      </c>
      <c r="G530" s="6"/>
      <c r="H530" s="6">
        <f>SUMIFS(F$2:F530, B$2:B530, B530)</f>
        <v>0</v>
      </c>
    </row>
    <row r="531" spans="1:8" x14ac:dyDescent="0.25">
      <c r="A531" s="5">
        <v>45568</v>
      </c>
      <c r="B531" s="6" t="s">
        <v>453</v>
      </c>
      <c r="C531" s="6" t="str">
        <f>IFERROR(_xlfn.XLOOKUP(B531, '[1]Base de Datos Clientes'!B:B, '[1]Base de Datos Clientes'!H:H), "")</f>
        <v>Mariela</v>
      </c>
      <c r="D531" s="6" t="s">
        <v>10</v>
      </c>
      <c r="E531" s="6" t="s">
        <v>460</v>
      </c>
      <c r="F531" s="6">
        <v>25717.5</v>
      </c>
      <c r="G531" s="6"/>
      <c r="H531" s="6">
        <f>SUMIFS(F$2:F531, B$2:B531, B531)</f>
        <v>25717.5</v>
      </c>
    </row>
    <row r="532" spans="1:8" x14ac:dyDescent="0.25">
      <c r="A532" s="5">
        <v>45572</v>
      </c>
      <c r="B532" s="6" t="s">
        <v>453</v>
      </c>
      <c r="C532" s="6" t="str">
        <f>IFERROR(_xlfn.XLOOKUP(B532, '[1]Base de Datos Clientes'!B:B, '[1]Base de Datos Clientes'!H:H), "")</f>
        <v>Mariela</v>
      </c>
      <c r="D532" s="6" t="s">
        <v>10</v>
      </c>
      <c r="E532" s="6" t="s">
        <v>461</v>
      </c>
      <c r="F532" s="6">
        <v>310.5</v>
      </c>
      <c r="G532" s="6"/>
      <c r="H532" s="6">
        <f>SUMIFS(F$2:F532, B$2:B532, B532)</f>
        <v>26028</v>
      </c>
    </row>
    <row r="533" spans="1:8" x14ac:dyDescent="0.25">
      <c r="A533" s="5">
        <v>45568</v>
      </c>
      <c r="B533" s="6" t="s">
        <v>453</v>
      </c>
      <c r="C533" s="6" t="str">
        <f>IFERROR(_xlfn.XLOOKUP(B533, '[1]Base de Datos Clientes'!B:B, '[1]Base de Datos Clientes'!H:H), "")</f>
        <v>Mariela</v>
      </c>
      <c r="D533" s="6" t="s">
        <v>13</v>
      </c>
      <c r="E533" s="6" t="s">
        <v>462</v>
      </c>
      <c r="F533" s="6">
        <v>-21527</v>
      </c>
      <c r="G533" s="6"/>
      <c r="H533" s="6">
        <f>SUMIFS(F$2:F533, B$2:B533, B533)</f>
        <v>4501</v>
      </c>
    </row>
    <row r="534" spans="1:8" x14ac:dyDescent="0.25">
      <c r="A534" s="5">
        <v>45572</v>
      </c>
      <c r="B534" s="6" t="s">
        <v>453</v>
      </c>
      <c r="C534" s="6" t="str">
        <f>IFERROR(_xlfn.XLOOKUP(B534, '[1]Base de Datos Clientes'!B:B, '[1]Base de Datos Clientes'!H:H), "")</f>
        <v>Mariela</v>
      </c>
      <c r="D534" s="6" t="s">
        <v>13</v>
      </c>
      <c r="E534" s="6" t="s">
        <v>463</v>
      </c>
      <c r="F534" s="6">
        <v>-4501</v>
      </c>
      <c r="G534" s="6"/>
      <c r="H534" s="6">
        <f>SUMIFS(F$2:F534, B$2:B534, B534)</f>
        <v>0</v>
      </c>
    </row>
    <row r="535" spans="1:8" x14ac:dyDescent="0.25">
      <c r="A535" s="5">
        <v>45573</v>
      </c>
      <c r="B535" s="6" t="s">
        <v>453</v>
      </c>
      <c r="C535" s="6" t="str">
        <f>IFERROR(_xlfn.XLOOKUP(B535, '[1]Base de Datos Clientes'!B:B, '[1]Base de Datos Clientes'!H:H), "")</f>
        <v>Mariela</v>
      </c>
      <c r="D535" s="6" t="s">
        <v>10</v>
      </c>
      <c r="E535" s="6" t="s">
        <v>464</v>
      </c>
      <c r="F535" s="6">
        <v>2025</v>
      </c>
      <c r="G535" s="6"/>
      <c r="H535" s="6">
        <f>SUMIFS(F$2:F535, B$2:B535, B535)</f>
        <v>2025</v>
      </c>
    </row>
    <row r="536" spans="1:8" x14ac:dyDescent="0.25">
      <c r="A536" s="5">
        <v>45576</v>
      </c>
      <c r="B536" s="6" t="s">
        <v>453</v>
      </c>
      <c r="C536" s="6" t="str">
        <f>IFERROR(_xlfn.XLOOKUP(B536, '[1]Base de Datos Clientes'!B:B, '[1]Base de Datos Clientes'!H:H), "")</f>
        <v>Mariela</v>
      </c>
      <c r="D536" s="6" t="s">
        <v>10</v>
      </c>
      <c r="E536" s="6" t="s">
        <v>465</v>
      </c>
      <c r="F536" s="6">
        <v>1773</v>
      </c>
      <c r="G536" s="6"/>
      <c r="H536" s="6">
        <f>SUMIFS(F$2:F536, B$2:B536, B536)</f>
        <v>3798</v>
      </c>
    </row>
    <row r="537" spans="1:8" x14ac:dyDescent="0.25">
      <c r="A537" s="5">
        <v>45576</v>
      </c>
      <c r="B537" s="6" t="s">
        <v>453</v>
      </c>
      <c r="C537" s="6" t="str">
        <f>IFERROR(_xlfn.XLOOKUP(B537, '[1]Base de Datos Clientes'!B:B, '[1]Base de Datos Clientes'!H:H), "")</f>
        <v>Mariela</v>
      </c>
      <c r="D537" s="6" t="s">
        <v>13</v>
      </c>
      <c r="E537" s="6" t="s">
        <v>466</v>
      </c>
      <c r="F537" s="6">
        <v>-3798</v>
      </c>
      <c r="G537" s="6"/>
      <c r="H537" s="6">
        <f>SUMIFS(F$2:F537, B$2:B537, B537)</f>
        <v>0</v>
      </c>
    </row>
    <row r="538" spans="1:8" x14ac:dyDescent="0.25">
      <c r="A538" s="5">
        <v>45586</v>
      </c>
      <c r="B538" s="6" t="s">
        <v>453</v>
      </c>
      <c r="C538" s="6" t="str">
        <f>IFERROR(_xlfn.XLOOKUP(B538, '[1]Base de Datos Clientes'!B:B, '[1]Base de Datos Clientes'!H:H), "")</f>
        <v>Mariela</v>
      </c>
      <c r="D538" s="6" t="s">
        <v>10</v>
      </c>
      <c r="E538" s="6" t="s">
        <v>467</v>
      </c>
      <c r="F538" s="6">
        <v>2808</v>
      </c>
      <c r="G538" s="6"/>
      <c r="H538" s="6">
        <f>SUMIFS(F$2:F538, B$2:B538, B538)</f>
        <v>2808</v>
      </c>
    </row>
    <row r="539" spans="1:8" x14ac:dyDescent="0.25">
      <c r="A539" s="5">
        <v>45596</v>
      </c>
      <c r="B539" s="6" t="s">
        <v>453</v>
      </c>
      <c r="C539" s="6" t="str">
        <f>IFERROR(_xlfn.XLOOKUP(B539, '[1]Base de Datos Clientes'!B:B, '[1]Base de Datos Clientes'!H:H), "")</f>
        <v>Mariela</v>
      </c>
      <c r="D539" s="6" t="s">
        <v>13</v>
      </c>
      <c r="E539" s="6" t="s">
        <v>468</v>
      </c>
      <c r="F539" s="6">
        <v>-2808</v>
      </c>
      <c r="G539" s="6"/>
      <c r="H539" s="6">
        <f>SUMIFS(F$2:F539, B$2:B539, B539)</f>
        <v>0</v>
      </c>
    </row>
    <row r="540" spans="1:8" x14ac:dyDescent="0.25">
      <c r="A540" s="5">
        <v>45604</v>
      </c>
      <c r="B540" s="6" t="s">
        <v>453</v>
      </c>
      <c r="C540" s="6" t="str">
        <f>IFERROR(_xlfn.XLOOKUP(B540, '[1]Base de Datos Clientes'!B:B, '[1]Base de Datos Clientes'!H:H), "")</f>
        <v>Mariela</v>
      </c>
      <c r="D540" s="6" t="s">
        <v>10</v>
      </c>
      <c r="E540" s="6" t="s">
        <v>469</v>
      </c>
      <c r="F540" s="6">
        <v>2655</v>
      </c>
      <c r="G540" s="6"/>
      <c r="H540" s="6">
        <f>SUMIFS(F$2:F540, B$2:B540, B540)</f>
        <v>2655</v>
      </c>
    </row>
    <row r="541" spans="1:8" x14ac:dyDescent="0.25">
      <c r="A541" s="5">
        <v>45608</v>
      </c>
      <c r="B541" s="6" t="s">
        <v>453</v>
      </c>
      <c r="C541" s="6" t="str">
        <f>IFERROR(_xlfn.XLOOKUP(B541, '[1]Base de Datos Clientes'!B:B, '[1]Base de Datos Clientes'!H:H), "")</f>
        <v>Mariela</v>
      </c>
      <c r="D541" s="6" t="s">
        <v>13</v>
      </c>
      <c r="E541" s="6" t="s">
        <v>470</v>
      </c>
      <c r="F541" s="6">
        <v>-2655</v>
      </c>
      <c r="G541" s="6"/>
      <c r="H541" s="6">
        <f>SUMIFS(F$2:F541, B$2:B541, B541)</f>
        <v>0</v>
      </c>
    </row>
    <row r="542" spans="1:8" x14ac:dyDescent="0.25">
      <c r="A542" s="5">
        <v>45624</v>
      </c>
      <c r="B542" s="6" t="s">
        <v>453</v>
      </c>
      <c r="C542" s="6" t="str">
        <f>IFERROR(_xlfn.XLOOKUP(B542, '[1]Base de Datos Clientes'!B:B, '[1]Base de Datos Clientes'!H:H), "")</f>
        <v>Mariela</v>
      </c>
      <c r="D542" s="6" t="s">
        <v>10</v>
      </c>
      <c r="E542" s="6" t="s">
        <v>471</v>
      </c>
      <c r="F542" s="6">
        <v>5067</v>
      </c>
      <c r="G542" s="6"/>
      <c r="H542" s="6">
        <f>SUMIFS(F$2:F542, B$2:B542, B542)</f>
        <v>5067</v>
      </c>
    </row>
    <row r="543" spans="1:8" x14ac:dyDescent="0.25">
      <c r="A543" s="5">
        <v>45624</v>
      </c>
      <c r="B543" s="6" t="s">
        <v>453</v>
      </c>
      <c r="C543" s="6" t="str">
        <f>IFERROR(_xlfn.XLOOKUP(B543, '[1]Base de Datos Clientes'!B:B, '[1]Base de Datos Clientes'!H:H), "")</f>
        <v>Mariela</v>
      </c>
      <c r="D543" s="6" t="s">
        <v>13</v>
      </c>
      <c r="E543" s="6" t="s">
        <v>472</v>
      </c>
      <c r="F543" s="6">
        <v>-5686</v>
      </c>
      <c r="G543" s="6"/>
      <c r="H543" s="6">
        <f>SUMIFS(F$2:F543, B$2:B543, B543)</f>
        <v>-619</v>
      </c>
    </row>
    <row r="544" spans="1:8" x14ac:dyDescent="0.25">
      <c r="A544" s="5">
        <v>45635</v>
      </c>
      <c r="B544" s="6" t="s">
        <v>453</v>
      </c>
      <c r="C544" s="6" t="str">
        <f>IFERROR(_xlfn.XLOOKUP(B544, '[1]Base de Datos Clientes'!B:B, '[1]Base de Datos Clientes'!H:H), "")</f>
        <v>Mariela</v>
      </c>
      <c r="D544" s="6" t="s">
        <v>10</v>
      </c>
      <c r="E544" s="6" t="s">
        <v>473</v>
      </c>
      <c r="F544" s="6">
        <v>15228</v>
      </c>
      <c r="G544" s="6"/>
      <c r="H544" s="6">
        <f>SUMIFS(F$2:F544, B$2:B544, B544)</f>
        <v>14609</v>
      </c>
    </row>
    <row r="545" spans="1:8" x14ac:dyDescent="0.25">
      <c r="A545" s="5">
        <v>45640</v>
      </c>
      <c r="B545" s="6" t="s">
        <v>453</v>
      </c>
      <c r="C545" s="6" t="str">
        <f>IFERROR(_xlfn.XLOOKUP(B545, '[1]Base de Datos Clientes'!B:B, '[1]Base de Datos Clientes'!H:H), "")</f>
        <v>Mariela</v>
      </c>
      <c r="D545" s="6" t="s">
        <v>10</v>
      </c>
      <c r="E545" s="6" t="s">
        <v>474</v>
      </c>
      <c r="F545" s="6">
        <v>34429.5</v>
      </c>
      <c r="G545" s="6"/>
      <c r="H545" s="6">
        <f>SUMIFS(F$2:F545, B$2:B545, B545)</f>
        <v>49038.5</v>
      </c>
    </row>
    <row r="546" spans="1:8" x14ac:dyDescent="0.25">
      <c r="A546" s="5">
        <v>45640</v>
      </c>
      <c r="B546" s="6" t="s">
        <v>453</v>
      </c>
      <c r="C546" s="6" t="str">
        <f>IFERROR(_xlfn.XLOOKUP(B546, '[1]Base de Datos Clientes'!B:B, '[1]Base de Datos Clientes'!H:H), "")</f>
        <v>Mariela</v>
      </c>
      <c r="D546" s="6" t="s">
        <v>10</v>
      </c>
      <c r="E546" s="6" t="s">
        <v>475</v>
      </c>
      <c r="F546" s="6">
        <v>3393</v>
      </c>
      <c r="G546" s="6"/>
      <c r="H546" s="6">
        <f>SUMIFS(F$2:F546, B$2:B546, B546)</f>
        <v>52431.5</v>
      </c>
    </row>
    <row r="547" spans="1:8" x14ac:dyDescent="0.25">
      <c r="A547" s="5">
        <v>45640</v>
      </c>
      <c r="B547" s="6" t="s">
        <v>453</v>
      </c>
      <c r="C547" s="6" t="str">
        <f>IFERROR(_xlfn.XLOOKUP(B547, '[1]Base de Datos Clientes'!B:B, '[1]Base de Datos Clientes'!H:H), "")</f>
        <v>Mariela</v>
      </c>
      <c r="D547" s="6" t="s">
        <v>13</v>
      </c>
      <c r="E547" s="6" t="s">
        <v>476</v>
      </c>
      <c r="F547" s="6">
        <v>-20448</v>
      </c>
      <c r="G547" s="6"/>
      <c r="H547" s="6">
        <f>SUMIFS(F$2:F547, B$2:B547, B547)</f>
        <v>31983.5</v>
      </c>
    </row>
    <row r="548" spans="1:8" x14ac:dyDescent="0.25">
      <c r="A548" s="5">
        <v>45645</v>
      </c>
      <c r="B548" s="6" t="s">
        <v>453</v>
      </c>
      <c r="C548" s="6" t="str">
        <f>IFERROR(_xlfn.XLOOKUP(B548, '[1]Base de Datos Clientes'!B:B, '[1]Base de Datos Clientes'!H:H), "")</f>
        <v>Mariela</v>
      </c>
      <c r="D548" s="6" t="s">
        <v>13</v>
      </c>
      <c r="E548" s="6" t="s">
        <v>477</v>
      </c>
      <c r="F548" s="6">
        <v>-21297</v>
      </c>
      <c r="G548" s="6"/>
      <c r="H548" s="6">
        <f>SUMIFS(F$2:F548, B$2:B548, B548)</f>
        <v>10686.5</v>
      </c>
    </row>
    <row r="549" spans="1:8" x14ac:dyDescent="0.25">
      <c r="A549" s="5">
        <v>45654</v>
      </c>
      <c r="B549" s="6" t="s">
        <v>453</v>
      </c>
      <c r="C549" s="6" t="str">
        <f>IFERROR(_xlfn.XLOOKUP(B549, '[1]Base de Datos Clientes'!B:B, '[1]Base de Datos Clientes'!H:H), "")</f>
        <v>Mariela</v>
      </c>
      <c r="D549" s="6" t="s">
        <v>22</v>
      </c>
      <c r="E549" s="6" t="s">
        <v>478</v>
      </c>
      <c r="F549" s="6">
        <v>-1242</v>
      </c>
      <c r="G549" s="6"/>
      <c r="H549" s="6">
        <f>SUMIFS(F$2:F549, B$2:B549, B549)</f>
        <v>9444.5</v>
      </c>
    </row>
    <row r="550" spans="1:8" x14ac:dyDescent="0.25">
      <c r="A550" s="5">
        <v>45657</v>
      </c>
      <c r="B550" s="6" t="s">
        <v>453</v>
      </c>
      <c r="C550" s="6" t="str">
        <f>IFERROR(_xlfn.XLOOKUP(B550, '[1]Base de Datos Clientes'!B:B, '[1]Base de Datos Clientes'!H:H), "")</f>
        <v>Mariela</v>
      </c>
      <c r="D550" s="6" t="s">
        <v>13</v>
      </c>
      <c r="E550" s="6" t="s">
        <v>479</v>
      </c>
      <c r="F550" s="6">
        <v>-9444.5</v>
      </c>
      <c r="G550" s="6"/>
      <c r="H550" s="6">
        <f>SUMIFS(F$2:F550, B$2:B550, B550)</f>
        <v>0</v>
      </c>
    </row>
    <row r="551" spans="1:8" x14ac:dyDescent="0.25">
      <c r="A551" s="5">
        <v>45671</v>
      </c>
      <c r="B551" s="6" t="s">
        <v>453</v>
      </c>
      <c r="C551" s="6" t="str">
        <f>IFERROR(_xlfn.XLOOKUP(B551, '[1]Base de Datos Clientes'!B:B, '[1]Base de Datos Clientes'!H:H), "")</f>
        <v>Mariela</v>
      </c>
      <c r="D551" s="6" t="s">
        <v>10</v>
      </c>
      <c r="E551" s="6" t="s">
        <v>480</v>
      </c>
      <c r="F551" s="6">
        <v>31860</v>
      </c>
      <c r="G551" s="6"/>
      <c r="H551" s="6">
        <f>SUMIFS(F$2:F551, B$2:B551, B551)</f>
        <v>31860</v>
      </c>
    </row>
    <row r="552" spans="1:8" x14ac:dyDescent="0.25">
      <c r="A552" s="5">
        <v>45671</v>
      </c>
      <c r="B552" s="6" t="s">
        <v>453</v>
      </c>
      <c r="C552" s="6" t="str">
        <f>IFERROR(_xlfn.XLOOKUP(B552, '[1]Base de Datos Clientes'!B:B, '[1]Base de Datos Clientes'!H:H), "")</f>
        <v>Mariela</v>
      </c>
      <c r="D552" s="6" t="s">
        <v>13</v>
      </c>
      <c r="E552" s="6" t="s">
        <v>459</v>
      </c>
      <c r="F552" s="6">
        <v>-23058</v>
      </c>
      <c r="G552" s="6"/>
      <c r="H552" s="6">
        <f>SUMIFS(F$2:F552, B$2:B552, B552)</f>
        <v>8802</v>
      </c>
    </row>
    <row r="553" spans="1:8" x14ac:dyDescent="0.25">
      <c r="A553" s="5">
        <v>45692</v>
      </c>
      <c r="B553" s="6" t="s">
        <v>453</v>
      </c>
      <c r="C553" s="6" t="str">
        <f>IFERROR(_xlfn.XLOOKUP(B553, '[1]Base de Datos Clientes'!B:B, '[1]Base de Datos Clientes'!H:H), "")</f>
        <v>Mariela</v>
      </c>
      <c r="D553" s="6" t="s">
        <v>13</v>
      </c>
      <c r="E553" s="6" t="s">
        <v>459</v>
      </c>
      <c r="F553" s="6">
        <v>-8802</v>
      </c>
      <c r="G553" s="6"/>
      <c r="H553" s="6">
        <f>SUMIFS(F$2:F553, B$2:B553, B553)</f>
        <v>0</v>
      </c>
    </row>
    <row r="554" spans="1:8" x14ac:dyDescent="0.25">
      <c r="A554" s="5">
        <v>45700</v>
      </c>
      <c r="B554" s="6" t="s">
        <v>453</v>
      </c>
      <c r="C554" s="6" t="str">
        <f>IFERROR(_xlfn.XLOOKUP(B554, '[1]Base de Datos Clientes'!B:B, '[1]Base de Datos Clientes'!H:H), "")</f>
        <v>Mariela</v>
      </c>
      <c r="D554" s="6" t="s">
        <v>10</v>
      </c>
      <c r="E554" s="6" t="s">
        <v>481</v>
      </c>
      <c r="F554" s="6">
        <v>8086.5</v>
      </c>
      <c r="G554" s="6"/>
      <c r="H554" s="6">
        <f>SUMIFS(F$2:F554, B$2:B554, B554)</f>
        <v>8086.5</v>
      </c>
    </row>
    <row r="555" spans="1:8" x14ac:dyDescent="0.25">
      <c r="A555" s="5">
        <v>45700</v>
      </c>
      <c r="B555" s="6" t="s">
        <v>453</v>
      </c>
      <c r="C555" s="6" t="str">
        <f>IFERROR(_xlfn.XLOOKUP(B555, '[1]Base de Datos Clientes'!B:B, '[1]Base de Datos Clientes'!H:H), "")</f>
        <v>Mariela</v>
      </c>
      <c r="D555" s="6" t="s">
        <v>13</v>
      </c>
      <c r="E555" s="6" t="s">
        <v>482</v>
      </c>
      <c r="F555" s="6">
        <v>-4216.9399999999996</v>
      </c>
      <c r="G555" s="6"/>
      <c r="H555" s="6">
        <f>SUMIFS(F$2:F555, B$2:B555, B555)</f>
        <v>3869.5600000000004</v>
      </c>
    </row>
    <row r="556" spans="1:8" x14ac:dyDescent="0.25">
      <c r="A556" s="5">
        <v>45713</v>
      </c>
      <c r="B556" s="6" t="s">
        <v>453</v>
      </c>
      <c r="C556" s="6" t="str">
        <f>IFERROR(_xlfn.XLOOKUP(B556, '[1]Base de Datos Clientes'!B:B, '[1]Base de Datos Clientes'!H:H), "")</f>
        <v>Mariela</v>
      </c>
      <c r="D556" s="6" t="s">
        <v>10</v>
      </c>
      <c r="E556" s="6" t="s">
        <v>483</v>
      </c>
      <c r="F556" s="6">
        <v>1336.5</v>
      </c>
      <c r="G556" s="6"/>
      <c r="H556" s="6">
        <f>SUMIFS(F$2:F556, B$2:B556, B556)</f>
        <v>5206.0600000000004</v>
      </c>
    </row>
    <row r="557" spans="1:8" x14ac:dyDescent="0.25">
      <c r="A557" s="5">
        <v>45713</v>
      </c>
      <c r="B557" s="6" t="s">
        <v>453</v>
      </c>
      <c r="C557" s="6" t="str">
        <f>IFERROR(_xlfn.XLOOKUP(B557, '[1]Base de Datos Clientes'!B:B, '[1]Base de Datos Clientes'!H:H), "")</f>
        <v>Mariela</v>
      </c>
      <c r="D557" s="6" t="s">
        <v>13</v>
      </c>
      <c r="E557" s="6" t="s">
        <v>484</v>
      </c>
      <c r="F557" s="6">
        <v>-5206.0600000000004</v>
      </c>
      <c r="G557" s="6"/>
      <c r="H557" s="6">
        <f>SUMIFS(F$2:F557, B$2:B557, B557)</f>
        <v>0</v>
      </c>
    </row>
    <row r="558" spans="1:8" x14ac:dyDescent="0.25">
      <c r="A558" s="5">
        <v>45730</v>
      </c>
      <c r="B558" s="6" t="s">
        <v>453</v>
      </c>
      <c r="C558" s="6" t="str">
        <f>IFERROR(_xlfn.XLOOKUP(B558, '[1]Base de Datos Clientes'!B:B, '[1]Base de Datos Clientes'!H:H), "")</f>
        <v>Mariela</v>
      </c>
      <c r="D558" s="6" t="s">
        <v>10</v>
      </c>
      <c r="E558" s="6" t="s">
        <v>485</v>
      </c>
      <c r="F558" s="6">
        <v>1534</v>
      </c>
      <c r="G558" s="6"/>
      <c r="H558" s="6">
        <f>SUMIFS(F$2:F558, B$2:B558, B558)</f>
        <v>1534</v>
      </c>
    </row>
    <row r="559" spans="1:8" x14ac:dyDescent="0.25">
      <c r="A559" s="5">
        <v>45736</v>
      </c>
      <c r="B559" s="6" t="s">
        <v>453</v>
      </c>
      <c r="C559" s="6" t="str">
        <f>IFERROR(_xlfn.XLOOKUP(B559, '[1]Base de Datos Clientes'!B:B, '[1]Base de Datos Clientes'!H:H), "")</f>
        <v>Mariela</v>
      </c>
      <c r="D559" s="6" t="s">
        <v>13</v>
      </c>
      <c r="E559" s="6" t="s">
        <v>459</v>
      </c>
      <c r="F559" s="6">
        <v>-1534</v>
      </c>
      <c r="G559" s="6"/>
      <c r="H559" s="6">
        <f>SUMIFS(F$2:F559, B$2:B559, B559)</f>
        <v>0</v>
      </c>
    </row>
    <row r="560" spans="1:8" x14ac:dyDescent="0.25">
      <c r="A560" s="5">
        <v>45747</v>
      </c>
      <c r="B560" s="6" t="s">
        <v>453</v>
      </c>
      <c r="C560" s="6" t="str">
        <f>IFERROR(_xlfn.XLOOKUP(B560, '[1]Base de Datos Clientes'!B:B, '[1]Base de Datos Clientes'!H:H), "")</f>
        <v>Mariela</v>
      </c>
      <c r="D560" s="6" t="s">
        <v>10</v>
      </c>
      <c r="E560" s="6" t="s">
        <v>486</v>
      </c>
      <c r="F560" s="6">
        <v>62484</v>
      </c>
      <c r="G560" s="6"/>
      <c r="H560" s="6">
        <f>SUMIFS(F$2:F560, B$2:B560, B560)</f>
        <v>62484</v>
      </c>
    </row>
    <row r="561" spans="1:8" x14ac:dyDescent="0.25">
      <c r="A561" s="5">
        <v>45747</v>
      </c>
      <c r="B561" s="6" t="s">
        <v>453</v>
      </c>
      <c r="C561" s="6" t="str">
        <f>IFERROR(_xlfn.XLOOKUP(B561, '[1]Base de Datos Clientes'!B:B, '[1]Base de Datos Clientes'!H:H), "")</f>
        <v>Mariela</v>
      </c>
      <c r="D561" s="6" t="s">
        <v>13</v>
      </c>
      <c r="E561" s="6" t="s">
        <v>459</v>
      </c>
      <c r="F561" s="6">
        <v>-10000</v>
      </c>
      <c r="G561" s="6"/>
      <c r="H561" s="6">
        <f>SUMIFS(F$2:F561, B$2:B561, B561)</f>
        <v>52484</v>
      </c>
    </row>
    <row r="562" spans="1:8" x14ac:dyDescent="0.25">
      <c r="A562" s="5">
        <v>45750</v>
      </c>
      <c r="B562" s="6" t="s">
        <v>453</v>
      </c>
      <c r="C562" s="6" t="str">
        <f>IFERROR(_xlfn.XLOOKUP(B562, '[1]Base de Datos Clientes'!B:B, '[1]Base de Datos Clientes'!H:H), "")</f>
        <v>Mariela</v>
      </c>
      <c r="D562" s="6" t="s">
        <v>10</v>
      </c>
      <c r="E562" s="6" t="s">
        <v>487</v>
      </c>
      <c r="F562" s="6">
        <v>10309</v>
      </c>
      <c r="G562" s="6"/>
      <c r="H562" s="6">
        <f>SUMIFS(F$2:F562, B$2:B562, B562)</f>
        <v>62793</v>
      </c>
    </row>
    <row r="563" spans="1:8" x14ac:dyDescent="0.25">
      <c r="A563" s="5">
        <v>45750</v>
      </c>
      <c r="B563" s="6" t="s">
        <v>453</v>
      </c>
      <c r="C563" s="6" t="str">
        <f>IFERROR(_xlfn.XLOOKUP(B563, '[1]Base de Datos Clientes'!B:B, '[1]Base de Datos Clientes'!H:H), "")</f>
        <v>Mariela</v>
      </c>
      <c r="D563" s="6" t="s">
        <v>13</v>
      </c>
      <c r="E563" s="6" t="s">
        <v>459</v>
      </c>
      <c r="F563" s="6">
        <v>-27875</v>
      </c>
      <c r="G563" s="6"/>
      <c r="H563" s="6">
        <f>SUMIFS(F$2:F563, B$2:B563, B563)</f>
        <v>34918</v>
      </c>
    </row>
    <row r="564" spans="1:8" x14ac:dyDescent="0.25">
      <c r="A564" s="5">
        <v>45756</v>
      </c>
      <c r="B564" s="6" t="s">
        <v>453</v>
      </c>
      <c r="C564" s="6" t="str">
        <f>IFERROR(_xlfn.XLOOKUP(B564, '[1]Base de Datos Clientes'!B:B, '[1]Base de Datos Clientes'!H:H), "")</f>
        <v>Mariela</v>
      </c>
      <c r="D564" s="6" t="s">
        <v>10</v>
      </c>
      <c r="E564" s="6" t="s">
        <v>488</v>
      </c>
      <c r="F564" s="6">
        <v>5485</v>
      </c>
      <c r="G564" s="6"/>
      <c r="H564" s="6">
        <f>SUMIFS(F$2:F564, B$2:B564, B564)</f>
        <v>40403</v>
      </c>
    </row>
    <row r="565" spans="1:8" x14ac:dyDescent="0.25">
      <c r="A565" s="5">
        <v>45756</v>
      </c>
      <c r="B565" s="6" t="s">
        <v>453</v>
      </c>
      <c r="C565" s="6" t="str">
        <f>IFERROR(_xlfn.XLOOKUP(B565, '[1]Base de Datos Clientes'!B:B, '[1]Base de Datos Clientes'!H:H), "")</f>
        <v>Mariela</v>
      </c>
      <c r="D565" s="6" t="s">
        <v>13</v>
      </c>
      <c r="E565" s="6" t="s">
        <v>459</v>
      </c>
      <c r="F565" s="6">
        <v>-5485</v>
      </c>
      <c r="G565" s="6"/>
      <c r="H565" s="6">
        <f>SUMIFS(F$2:F565, B$2:B565, B565)</f>
        <v>34918</v>
      </c>
    </row>
    <row r="566" spans="1:8" x14ac:dyDescent="0.25">
      <c r="A566" s="5">
        <v>45534</v>
      </c>
      <c r="B566" s="6" t="s">
        <v>489</v>
      </c>
      <c r="C566" s="6" t="str">
        <f>IFERROR(_xlfn.XLOOKUP(B566, '[1]Base de Datos Clientes'!B:B, '[1]Base de Datos Clientes'!H:H), "")</f>
        <v>Mariela</v>
      </c>
      <c r="D566" s="6" t="s">
        <v>10</v>
      </c>
      <c r="E566" s="6" t="s">
        <v>490</v>
      </c>
      <c r="F566" s="6">
        <v>5540</v>
      </c>
      <c r="G566" s="6"/>
      <c r="H566" s="6">
        <f>SUMIFS(F$2:F566, B$2:B566, B566)</f>
        <v>5540</v>
      </c>
    </row>
    <row r="567" spans="1:8" x14ac:dyDescent="0.25">
      <c r="A567" s="5">
        <v>45534</v>
      </c>
      <c r="B567" s="6" t="s">
        <v>489</v>
      </c>
      <c r="C567" s="6" t="str">
        <f>IFERROR(_xlfn.XLOOKUP(B567, '[1]Base de Datos Clientes'!B:B, '[1]Base de Datos Clientes'!H:H), "")</f>
        <v>Mariela</v>
      </c>
      <c r="D567" s="6" t="s">
        <v>13</v>
      </c>
      <c r="E567" s="6" t="s">
        <v>491</v>
      </c>
      <c r="F567" s="6">
        <v>-5540</v>
      </c>
      <c r="G567" s="6"/>
      <c r="H567" s="6">
        <f>SUMIFS(F$2:F567, B$2:B567, B567)</f>
        <v>0</v>
      </c>
    </row>
    <row r="568" spans="1:8" x14ac:dyDescent="0.25">
      <c r="A568" s="5">
        <v>45576</v>
      </c>
      <c r="B568" s="6" t="s">
        <v>489</v>
      </c>
      <c r="C568" s="6" t="str">
        <f>IFERROR(_xlfn.XLOOKUP(B568, '[1]Base de Datos Clientes'!B:B, '[1]Base de Datos Clientes'!H:H), "")</f>
        <v>Mariela</v>
      </c>
      <c r="D568" s="6" t="s">
        <v>13</v>
      </c>
      <c r="E568" s="6" t="s">
        <v>492</v>
      </c>
      <c r="F568" s="6">
        <v>-2775</v>
      </c>
      <c r="G568" s="6"/>
      <c r="H568" s="6">
        <f>SUMIFS(F$2:F568, B$2:B568, B568)</f>
        <v>-2775</v>
      </c>
    </row>
    <row r="569" spans="1:8" x14ac:dyDescent="0.25">
      <c r="A569" s="5">
        <v>45580</v>
      </c>
      <c r="B569" s="6" t="s">
        <v>489</v>
      </c>
      <c r="C569" s="6" t="str">
        <f>IFERROR(_xlfn.XLOOKUP(B569, '[1]Base de Datos Clientes'!B:B, '[1]Base de Datos Clientes'!H:H), "")</f>
        <v>Mariela</v>
      </c>
      <c r="D569" s="6" t="s">
        <v>10</v>
      </c>
      <c r="E569" s="6" t="s">
        <v>493</v>
      </c>
      <c r="F569" s="6">
        <v>4775</v>
      </c>
      <c r="G569" s="6"/>
      <c r="H569" s="6">
        <f>SUMIFS(F$2:F569, B$2:B569, B569)</f>
        <v>2000</v>
      </c>
    </row>
    <row r="570" spans="1:8" x14ac:dyDescent="0.25">
      <c r="A570" s="5">
        <v>45581</v>
      </c>
      <c r="B570" s="6" t="s">
        <v>489</v>
      </c>
      <c r="C570" s="6" t="str">
        <f>IFERROR(_xlfn.XLOOKUP(B570, '[1]Base de Datos Clientes'!B:B, '[1]Base de Datos Clientes'!H:H), "")</f>
        <v>Mariela</v>
      </c>
      <c r="D570" s="6" t="s">
        <v>13</v>
      </c>
      <c r="E570" s="6" t="s">
        <v>494</v>
      </c>
      <c r="F570" s="6">
        <v>-2000</v>
      </c>
      <c r="G570" s="6"/>
      <c r="H570" s="6">
        <f>SUMIFS(F$2:F570, B$2:B570, B570)</f>
        <v>0</v>
      </c>
    </row>
    <row r="571" spans="1:8" x14ac:dyDescent="0.25">
      <c r="A571" s="5">
        <v>45625</v>
      </c>
      <c r="B571" s="6" t="s">
        <v>489</v>
      </c>
      <c r="C571" s="6" t="str">
        <f>IFERROR(_xlfn.XLOOKUP(B571, '[1]Base de Datos Clientes'!B:B, '[1]Base de Datos Clientes'!H:H), "")</f>
        <v>Mariela</v>
      </c>
      <c r="D571" s="6" t="s">
        <v>13</v>
      </c>
      <c r="E571" s="6" t="s">
        <v>495</v>
      </c>
      <c r="F571" s="6">
        <v>-3000</v>
      </c>
      <c r="G571" s="6"/>
      <c r="H571" s="6">
        <f>SUMIFS(F$2:F571, B$2:B571, B571)</f>
        <v>-3000</v>
      </c>
    </row>
    <row r="572" spans="1:8" x14ac:dyDescent="0.25">
      <c r="A572" s="5">
        <v>45639</v>
      </c>
      <c r="B572" s="6" t="s">
        <v>489</v>
      </c>
      <c r="C572" s="6" t="str">
        <f>IFERROR(_xlfn.XLOOKUP(B572, '[1]Base de Datos Clientes'!B:B, '[1]Base de Datos Clientes'!H:H), "")</f>
        <v>Mariela</v>
      </c>
      <c r="D572" s="6" t="s">
        <v>10</v>
      </c>
      <c r="E572" s="6" t="s">
        <v>496</v>
      </c>
      <c r="F572" s="6">
        <v>7084</v>
      </c>
      <c r="G572" s="6"/>
      <c r="H572" s="6">
        <f>SUMIFS(F$2:F572, B$2:B572, B572)</f>
        <v>4084</v>
      </c>
    </row>
    <row r="573" spans="1:8" x14ac:dyDescent="0.25">
      <c r="A573" s="5">
        <v>45639</v>
      </c>
      <c r="B573" s="6" t="s">
        <v>489</v>
      </c>
      <c r="C573" s="6" t="str">
        <f>IFERROR(_xlfn.XLOOKUP(B573, '[1]Base de Datos Clientes'!B:B, '[1]Base de Datos Clientes'!H:H), "")</f>
        <v>Mariela</v>
      </c>
      <c r="D573" s="6" t="s">
        <v>13</v>
      </c>
      <c r="E573" s="6" t="s">
        <v>497</v>
      </c>
      <c r="F573" s="6">
        <v>-3000</v>
      </c>
      <c r="G573" s="6"/>
      <c r="H573" s="6">
        <f>SUMIFS(F$2:F573, B$2:B573, B573)</f>
        <v>1084</v>
      </c>
    </row>
    <row r="574" spans="1:8" x14ac:dyDescent="0.25">
      <c r="A574" s="5">
        <v>45642</v>
      </c>
      <c r="B574" s="6" t="s">
        <v>489</v>
      </c>
      <c r="C574" s="6" t="str">
        <f>IFERROR(_xlfn.XLOOKUP(B574, '[1]Base de Datos Clientes'!B:B, '[1]Base de Datos Clientes'!H:H), "")</f>
        <v>Mariela</v>
      </c>
      <c r="D574" s="6" t="s">
        <v>10</v>
      </c>
      <c r="E574" s="6" t="s">
        <v>498</v>
      </c>
      <c r="F574" s="6">
        <v>2885</v>
      </c>
      <c r="G574" s="6"/>
      <c r="H574" s="6">
        <f>SUMIFS(F$2:F574, B$2:B574, B574)</f>
        <v>3969</v>
      </c>
    </row>
    <row r="575" spans="1:8" x14ac:dyDescent="0.25">
      <c r="A575" s="5">
        <v>45694</v>
      </c>
      <c r="B575" s="6" t="s">
        <v>489</v>
      </c>
      <c r="C575" s="6" t="str">
        <f>IFERROR(_xlfn.XLOOKUP(B575, '[1]Base de Datos Clientes'!B:B, '[1]Base de Datos Clientes'!H:H), "")</f>
        <v>Mariela</v>
      </c>
      <c r="D575" s="6" t="s">
        <v>13</v>
      </c>
      <c r="E575" s="6" t="s">
        <v>499</v>
      </c>
      <c r="F575" s="6">
        <v>-3969</v>
      </c>
      <c r="G575" s="6"/>
      <c r="H575" s="6">
        <f>SUMIFS(F$2:F575, B$2:B575, B575)</f>
        <v>0</v>
      </c>
    </row>
    <row r="576" spans="1:8" x14ac:dyDescent="0.25">
      <c r="A576" s="5">
        <v>45700</v>
      </c>
      <c r="B576" s="6" t="s">
        <v>489</v>
      </c>
      <c r="C576" s="6" t="str">
        <f>IFERROR(_xlfn.XLOOKUP(B576, '[1]Base de Datos Clientes'!B:B, '[1]Base de Datos Clientes'!H:H), "")</f>
        <v>Mariela</v>
      </c>
      <c r="D576" s="6" t="s">
        <v>10</v>
      </c>
      <c r="E576" s="6" t="s">
        <v>500</v>
      </c>
      <c r="F576" s="6">
        <v>4105</v>
      </c>
      <c r="G576" s="6"/>
      <c r="H576" s="6">
        <f>SUMIFS(F$2:F576, B$2:B576, B576)</f>
        <v>4105</v>
      </c>
    </row>
    <row r="577" spans="1:8" x14ac:dyDescent="0.25">
      <c r="A577" s="5">
        <v>45715</v>
      </c>
      <c r="B577" s="6" t="s">
        <v>489</v>
      </c>
      <c r="C577" s="6" t="str">
        <f>IFERROR(_xlfn.XLOOKUP(B577, '[1]Base de Datos Clientes'!B:B, '[1]Base de Datos Clientes'!H:H), "")</f>
        <v>Mariela</v>
      </c>
      <c r="D577" s="6" t="s">
        <v>13</v>
      </c>
      <c r="E577" s="6" t="s">
        <v>501</v>
      </c>
      <c r="F577" s="6">
        <v>-2500</v>
      </c>
      <c r="G577" s="6"/>
      <c r="H577" s="6">
        <f>SUMIFS(F$2:F577, B$2:B577, B577)</f>
        <v>1605</v>
      </c>
    </row>
    <row r="578" spans="1:8" x14ac:dyDescent="0.25">
      <c r="A578" s="5">
        <v>45735</v>
      </c>
      <c r="B578" s="6" t="s">
        <v>489</v>
      </c>
      <c r="C578" s="6" t="str">
        <f>IFERROR(_xlfn.XLOOKUP(B578, '[1]Base de Datos Clientes'!B:B, '[1]Base de Datos Clientes'!H:H), "")</f>
        <v>Mariela</v>
      </c>
      <c r="D578" s="6" t="s">
        <v>13</v>
      </c>
      <c r="E578" s="6" t="s">
        <v>502</v>
      </c>
      <c r="F578" s="6">
        <v>-1605</v>
      </c>
      <c r="G578" s="6"/>
      <c r="H578" s="6">
        <f>SUMIFS(F$2:F578, B$2:B578, B578)</f>
        <v>0</v>
      </c>
    </row>
    <row r="579" spans="1:8" x14ac:dyDescent="0.25">
      <c r="A579" s="5">
        <v>45742</v>
      </c>
      <c r="B579" s="6" t="s">
        <v>489</v>
      </c>
      <c r="C579" s="6" t="str">
        <f>IFERROR(_xlfn.XLOOKUP(B579, '[1]Base de Datos Clientes'!B:B, '[1]Base de Datos Clientes'!H:H), "")</f>
        <v>Mariela</v>
      </c>
      <c r="D579" s="6" t="s">
        <v>10</v>
      </c>
      <c r="E579" s="6" t="s">
        <v>503</v>
      </c>
      <c r="F579" s="6">
        <v>5563</v>
      </c>
      <c r="G579" s="6"/>
      <c r="H579" s="6">
        <f>SUMIFS(F$2:F579, B$2:B579, B579)</f>
        <v>5563</v>
      </c>
    </row>
    <row r="580" spans="1:8" x14ac:dyDescent="0.25">
      <c r="A580" s="5">
        <v>45770</v>
      </c>
      <c r="B580" s="6" t="s">
        <v>489</v>
      </c>
      <c r="C580" s="6" t="str">
        <f>IFERROR(_xlfn.XLOOKUP(B580, '[1]Base de Datos Clientes'!B:B, '[1]Base de Datos Clientes'!H:H), "")</f>
        <v>Mariela</v>
      </c>
      <c r="D580" s="6" t="s">
        <v>13</v>
      </c>
      <c r="E580" s="6" t="s">
        <v>504</v>
      </c>
      <c r="F580" s="6">
        <v>-5563</v>
      </c>
      <c r="G580" s="6"/>
      <c r="H580" s="6">
        <f>SUMIFS(F$2:F580, B$2:B580, B580)</f>
        <v>0</v>
      </c>
    </row>
    <row r="581" spans="1:8" x14ac:dyDescent="0.25">
      <c r="A581" s="5">
        <v>45544</v>
      </c>
      <c r="B581" s="6" t="s">
        <v>505</v>
      </c>
      <c r="C581" s="6" t="str">
        <f>IFERROR(_xlfn.XLOOKUP(B581, '[1]Base de Datos Clientes'!B:B, '[1]Base de Datos Clientes'!H:H), "")</f>
        <v>Mariela</v>
      </c>
      <c r="D581" s="6" t="s">
        <v>10</v>
      </c>
      <c r="E581" s="6" t="s">
        <v>506</v>
      </c>
      <c r="F581" s="6">
        <v>2560</v>
      </c>
      <c r="G581" s="6"/>
      <c r="H581" s="6">
        <f>SUMIFS(F$2:F581, B$2:B581, B581)</f>
        <v>2560</v>
      </c>
    </row>
    <row r="582" spans="1:8" x14ac:dyDescent="0.25">
      <c r="A582" s="5">
        <v>45544</v>
      </c>
      <c r="B582" s="6" t="s">
        <v>505</v>
      </c>
      <c r="C582" s="6" t="str">
        <f>IFERROR(_xlfn.XLOOKUP(B582, '[1]Base de Datos Clientes'!B:B, '[1]Base de Datos Clientes'!H:H), "")</f>
        <v>Mariela</v>
      </c>
      <c r="D582" s="6" t="s">
        <v>13</v>
      </c>
      <c r="E582" s="6" t="s">
        <v>507</v>
      </c>
      <c r="F582" s="6">
        <v>-2560</v>
      </c>
      <c r="G582" s="6"/>
      <c r="H582" s="6">
        <f>SUMIFS(F$2:F582, B$2:B582, B582)</f>
        <v>0</v>
      </c>
    </row>
    <row r="583" spans="1:8" x14ac:dyDescent="0.25">
      <c r="A583" s="5">
        <v>45554</v>
      </c>
      <c r="B583" s="6" t="s">
        <v>505</v>
      </c>
      <c r="C583" s="6" t="str">
        <f>IFERROR(_xlfn.XLOOKUP(B583, '[1]Base de Datos Clientes'!B:B, '[1]Base de Datos Clientes'!H:H), "")</f>
        <v>Mariela</v>
      </c>
      <c r="D583" s="6" t="s">
        <v>10</v>
      </c>
      <c r="E583" s="6" t="s">
        <v>508</v>
      </c>
      <c r="F583" s="6">
        <v>2360</v>
      </c>
      <c r="G583" s="6"/>
      <c r="H583" s="6">
        <f>SUMIFS(F$2:F583, B$2:B583, B583)</f>
        <v>2360</v>
      </c>
    </row>
    <row r="584" spans="1:8" x14ac:dyDescent="0.25">
      <c r="A584" s="5">
        <v>45554</v>
      </c>
      <c r="B584" s="6" t="s">
        <v>505</v>
      </c>
      <c r="C584" s="6" t="str">
        <f>IFERROR(_xlfn.XLOOKUP(B584, '[1]Base de Datos Clientes'!B:B, '[1]Base de Datos Clientes'!H:H), "")</f>
        <v>Mariela</v>
      </c>
      <c r="D584" s="6" t="s">
        <v>13</v>
      </c>
      <c r="E584" s="6" t="s">
        <v>509</v>
      </c>
      <c r="F584" s="6">
        <v>-2360</v>
      </c>
      <c r="G584" s="6"/>
      <c r="H584" s="6">
        <f>SUMIFS(F$2:F584, B$2:B584, B584)</f>
        <v>0</v>
      </c>
    </row>
    <row r="585" spans="1:8" x14ac:dyDescent="0.25">
      <c r="A585" s="5">
        <v>45642</v>
      </c>
      <c r="B585" s="6" t="s">
        <v>505</v>
      </c>
      <c r="C585" s="6" t="str">
        <f>IFERROR(_xlfn.XLOOKUP(B585, '[1]Base de Datos Clientes'!B:B, '[1]Base de Datos Clientes'!H:H), "")</f>
        <v>Mariela</v>
      </c>
      <c r="D585" s="6" t="s">
        <v>10</v>
      </c>
      <c r="E585" s="6" t="s">
        <v>510</v>
      </c>
      <c r="F585" s="6">
        <v>11545</v>
      </c>
      <c r="G585" s="6"/>
      <c r="H585" s="6">
        <f>SUMIFS(F$2:F585, B$2:B585, B585)</f>
        <v>11545</v>
      </c>
    </row>
    <row r="586" spans="1:8" x14ac:dyDescent="0.25">
      <c r="A586" s="5">
        <v>45678</v>
      </c>
      <c r="B586" s="6" t="s">
        <v>505</v>
      </c>
      <c r="C586" s="6" t="str">
        <f>IFERROR(_xlfn.XLOOKUP(B586, '[1]Base de Datos Clientes'!B:B, '[1]Base de Datos Clientes'!H:H), "")</f>
        <v>Mariela</v>
      </c>
      <c r="D586" s="6" t="s">
        <v>13</v>
      </c>
      <c r="E586" s="6" t="s">
        <v>322</v>
      </c>
      <c r="F586" s="6">
        <v>-2500</v>
      </c>
      <c r="G586" s="6"/>
      <c r="H586" s="6">
        <f>SUMIFS(F$2:F586, B$2:B586, B586)</f>
        <v>9045</v>
      </c>
    </row>
    <row r="587" spans="1:8" x14ac:dyDescent="0.25">
      <c r="A587" s="5">
        <v>45698</v>
      </c>
      <c r="B587" s="6" t="s">
        <v>505</v>
      </c>
      <c r="C587" s="6" t="str">
        <f>IFERROR(_xlfn.XLOOKUP(B587, '[1]Base de Datos Clientes'!B:B, '[1]Base de Datos Clientes'!H:H), "")</f>
        <v>Mariela</v>
      </c>
      <c r="D587" s="6" t="s">
        <v>13</v>
      </c>
      <c r="E587" s="6" t="s">
        <v>322</v>
      </c>
      <c r="F587" s="6">
        <v>-2500</v>
      </c>
      <c r="G587" s="6"/>
      <c r="H587" s="6">
        <f>SUMIFS(F$2:F587, B$2:B587, B587)</f>
        <v>6545</v>
      </c>
    </row>
    <row r="588" spans="1:8" x14ac:dyDescent="0.25">
      <c r="A588" s="5">
        <v>45702</v>
      </c>
      <c r="B588" s="6" t="s">
        <v>505</v>
      </c>
      <c r="C588" s="6" t="str">
        <f>IFERROR(_xlfn.XLOOKUP(B588, '[1]Base de Datos Clientes'!B:B, '[1]Base de Datos Clientes'!H:H), "")</f>
        <v>Mariela</v>
      </c>
      <c r="D588" s="6" t="s">
        <v>13</v>
      </c>
      <c r="E588" s="6" t="s">
        <v>511</v>
      </c>
      <c r="F588" s="6">
        <v>-2000</v>
      </c>
      <c r="G588" s="6"/>
      <c r="H588" s="6">
        <f>SUMIFS(F$2:F588, B$2:B588, B588)</f>
        <v>4545</v>
      </c>
    </row>
    <row r="589" spans="1:8" x14ac:dyDescent="0.25">
      <c r="A589" s="5">
        <v>45707</v>
      </c>
      <c r="B589" s="6" t="s">
        <v>505</v>
      </c>
      <c r="C589" s="6" t="str">
        <f>IFERROR(_xlfn.XLOOKUP(B589, '[1]Base de Datos Clientes'!B:B, '[1]Base de Datos Clientes'!H:H), "")</f>
        <v>Mariela</v>
      </c>
      <c r="D589" s="6" t="s">
        <v>10</v>
      </c>
      <c r="E589" s="6" t="s">
        <v>512</v>
      </c>
      <c r="F589" s="6">
        <v>2655</v>
      </c>
      <c r="G589" s="6"/>
      <c r="H589" s="6">
        <f>SUMIFS(F$2:F589, B$2:B589, B589)</f>
        <v>7200</v>
      </c>
    </row>
    <row r="590" spans="1:8" x14ac:dyDescent="0.25">
      <c r="A590" s="5">
        <v>45708</v>
      </c>
      <c r="B590" s="6" t="s">
        <v>505</v>
      </c>
      <c r="C590" s="6" t="str">
        <f>IFERROR(_xlfn.XLOOKUP(B590, '[1]Base de Datos Clientes'!B:B, '[1]Base de Datos Clientes'!H:H), "")</f>
        <v>Mariela</v>
      </c>
      <c r="D590" s="6" t="s">
        <v>13</v>
      </c>
      <c r="E590" s="6" t="s">
        <v>513</v>
      </c>
      <c r="F590" s="6">
        <v>-2000</v>
      </c>
      <c r="G590" s="6"/>
      <c r="H590" s="6">
        <f>SUMIFS(F$2:F590, B$2:B590, B590)</f>
        <v>5200</v>
      </c>
    </row>
    <row r="591" spans="1:8" x14ac:dyDescent="0.25">
      <c r="A591" s="5">
        <v>45745</v>
      </c>
      <c r="B591" s="6" t="s">
        <v>505</v>
      </c>
      <c r="C591" s="6" t="str">
        <f>IFERROR(_xlfn.XLOOKUP(B591, '[1]Base de Datos Clientes'!B:B, '[1]Base de Datos Clientes'!H:H), "")</f>
        <v>Mariela</v>
      </c>
      <c r="D591" s="6" t="s">
        <v>13</v>
      </c>
      <c r="E591" s="6" t="s">
        <v>322</v>
      </c>
      <c r="F591" s="6">
        <v>-2500</v>
      </c>
      <c r="G591" s="6"/>
      <c r="H591" s="6">
        <f>SUMIFS(F$2:F591, B$2:B591, B591)</f>
        <v>2700</v>
      </c>
    </row>
    <row r="592" spans="1:8" x14ac:dyDescent="0.25">
      <c r="A592" s="5">
        <v>45554</v>
      </c>
      <c r="B592" s="6" t="s">
        <v>514</v>
      </c>
      <c r="C592" s="6" t="str">
        <f>IFERROR(_xlfn.XLOOKUP(B592, '[1]Base de Datos Clientes'!B:B, '[1]Base de Datos Clientes'!H:H), "")</f>
        <v>Mariela</v>
      </c>
      <c r="D592" s="6" t="s">
        <v>10</v>
      </c>
      <c r="E592" s="6" t="s">
        <v>515</v>
      </c>
      <c r="F592" s="6">
        <v>9700</v>
      </c>
      <c r="G592" s="6"/>
      <c r="H592" s="6">
        <f>SUMIFS(F$2:F592, B$2:B592, B592)</f>
        <v>9700</v>
      </c>
    </row>
    <row r="593" spans="1:8" x14ac:dyDescent="0.25">
      <c r="A593" s="5">
        <v>45554</v>
      </c>
      <c r="B593" s="6" t="s">
        <v>514</v>
      </c>
      <c r="C593" s="6" t="str">
        <f>IFERROR(_xlfn.XLOOKUP(B593, '[1]Base de Datos Clientes'!B:B, '[1]Base de Datos Clientes'!H:H), "")</f>
        <v>Mariela</v>
      </c>
      <c r="D593" s="6" t="s">
        <v>13</v>
      </c>
      <c r="E593" s="6" t="s">
        <v>516</v>
      </c>
      <c r="F593" s="6">
        <v>-9700</v>
      </c>
      <c r="G593" s="6"/>
      <c r="H593" s="6">
        <f>SUMIFS(F$2:F593, B$2:B593, B593)</f>
        <v>0</v>
      </c>
    </row>
    <row r="594" spans="1:8" x14ac:dyDescent="0.25">
      <c r="A594" s="5">
        <v>45562</v>
      </c>
      <c r="B594" s="6" t="s">
        <v>514</v>
      </c>
      <c r="C594" s="6" t="str">
        <f>IFERROR(_xlfn.XLOOKUP(B594, '[1]Base de Datos Clientes'!B:B, '[1]Base de Datos Clientes'!H:H), "")</f>
        <v>Mariela</v>
      </c>
      <c r="D594" s="6" t="s">
        <v>10</v>
      </c>
      <c r="E594" s="6" t="s">
        <v>517</v>
      </c>
      <c r="F594" s="6">
        <v>2310</v>
      </c>
      <c r="G594" s="6"/>
      <c r="H594" s="6">
        <f>SUMIFS(F$2:F594, B$2:B594, B594)</f>
        <v>2310</v>
      </c>
    </row>
    <row r="595" spans="1:8" x14ac:dyDescent="0.25">
      <c r="A595" s="5">
        <v>45574</v>
      </c>
      <c r="B595" s="6" t="s">
        <v>514</v>
      </c>
      <c r="C595" s="6" t="str">
        <f>IFERROR(_xlfn.XLOOKUP(B595, '[1]Base de Datos Clientes'!B:B, '[1]Base de Datos Clientes'!H:H), "")</f>
        <v>Mariela</v>
      </c>
      <c r="D595" s="6" t="s">
        <v>13</v>
      </c>
      <c r="E595" s="6" t="s">
        <v>518</v>
      </c>
      <c r="F595" s="6">
        <v>-2310</v>
      </c>
      <c r="G595" s="6"/>
      <c r="H595" s="6">
        <f>SUMIFS(F$2:F595, B$2:B595, B595)</f>
        <v>0</v>
      </c>
    </row>
    <row r="596" spans="1:8" x14ac:dyDescent="0.25">
      <c r="A596" s="5">
        <v>45562</v>
      </c>
      <c r="B596" s="6" t="s">
        <v>519</v>
      </c>
      <c r="C596" s="6" t="str">
        <f>IFERROR(_xlfn.XLOOKUP(B596, '[1]Base de Datos Clientes'!B:B, '[1]Base de Datos Clientes'!H:H), "")</f>
        <v>Mariela</v>
      </c>
      <c r="D596" s="6" t="s">
        <v>10</v>
      </c>
      <c r="E596" s="6" t="s">
        <v>520</v>
      </c>
      <c r="F596" s="6">
        <v>11358</v>
      </c>
      <c r="G596" s="6"/>
      <c r="H596" s="6">
        <f>SUMIFS(F$2:F596, B$2:B596, B596)</f>
        <v>11358</v>
      </c>
    </row>
    <row r="597" spans="1:8" x14ac:dyDescent="0.25">
      <c r="A597" s="5">
        <v>45562</v>
      </c>
      <c r="B597" s="6" t="s">
        <v>519</v>
      </c>
      <c r="C597" s="6" t="str">
        <f>IFERROR(_xlfn.XLOOKUP(B597, '[1]Base de Datos Clientes'!B:B, '[1]Base de Datos Clientes'!H:H), "")</f>
        <v>Mariela</v>
      </c>
      <c r="D597" s="6" t="s">
        <v>13</v>
      </c>
      <c r="E597" s="6" t="s">
        <v>521</v>
      </c>
      <c r="F597" s="6">
        <v>-11358</v>
      </c>
      <c r="G597" s="6"/>
      <c r="H597" s="6">
        <f>SUMIFS(F$2:F597, B$2:B597, B597)</f>
        <v>0</v>
      </c>
    </row>
    <row r="598" spans="1:8" x14ac:dyDescent="0.25">
      <c r="A598" s="5">
        <v>45559</v>
      </c>
      <c r="B598" s="6" t="s">
        <v>522</v>
      </c>
      <c r="C598" s="6" t="str">
        <f>IFERROR(_xlfn.XLOOKUP(B598, '[1]Base de Datos Clientes'!B:B, '[1]Base de Datos Clientes'!H:H), "")</f>
        <v>Mariela</v>
      </c>
      <c r="D598" s="6" t="s">
        <v>10</v>
      </c>
      <c r="E598" s="6" t="s">
        <v>523</v>
      </c>
      <c r="F598" s="6">
        <v>9115</v>
      </c>
      <c r="G598" s="6"/>
      <c r="H598" s="6">
        <f>SUMIFS(F$2:F598, B$2:B598, B598)</f>
        <v>9115</v>
      </c>
    </row>
    <row r="599" spans="1:8" x14ac:dyDescent="0.25">
      <c r="A599" s="5">
        <v>45560</v>
      </c>
      <c r="B599" s="6" t="s">
        <v>522</v>
      </c>
      <c r="C599" s="6" t="str">
        <f>IFERROR(_xlfn.XLOOKUP(B599, '[1]Base de Datos Clientes'!B:B, '[1]Base de Datos Clientes'!H:H), "")</f>
        <v>Mariela</v>
      </c>
      <c r="D599" s="6" t="s">
        <v>13</v>
      </c>
      <c r="E599" s="6" t="s">
        <v>524</v>
      </c>
      <c r="F599" s="6">
        <v>-9115</v>
      </c>
      <c r="G599" s="6"/>
      <c r="H599" s="6">
        <f>SUMIFS(F$2:F599, B$2:B599, B599)</f>
        <v>0</v>
      </c>
    </row>
    <row r="600" spans="1:8" x14ac:dyDescent="0.25">
      <c r="A600" s="5">
        <v>45568</v>
      </c>
      <c r="B600" s="6" t="s">
        <v>525</v>
      </c>
      <c r="C600" s="6" t="str">
        <f>IFERROR(_xlfn.XLOOKUP(B600, '[1]Base de Datos Clientes'!B:B, '[1]Base de Datos Clientes'!H:H), "")</f>
        <v>Mariela</v>
      </c>
      <c r="D600" s="6" t="s">
        <v>10</v>
      </c>
      <c r="E600" s="6" t="s">
        <v>526</v>
      </c>
      <c r="F600" s="6">
        <v>5745</v>
      </c>
      <c r="G600" s="6"/>
      <c r="H600" s="6">
        <f>SUMIFS(F$2:F600, B$2:B600, B600)</f>
        <v>5745</v>
      </c>
    </row>
    <row r="601" spans="1:8" x14ac:dyDescent="0.25">
      <c r="A601" s="5">
        <v>45568</v>
      </c>
      <c r="B601" s="6" t="s">
        <v>525</v>
      </c>
      <c r="C601" s="6" t="str">
        <f>IFERROR(_xlfn.XLOOKUP(B601, '[1]Base de Datos Clientes'!B:B, '[1]Base de Datos Clientes'!H:H), "")</f>
        <v>Mariela</v>
      </c>
      <c r="D601" s="6" t="s">
        <v>13</v>
      </c>
      <c r="E601" s="6" t="s">
        <v>527</v>
      </c>
      <c r="F601" s="6">
        <v>-2500</v>
      </c>
      <c r="G601" s="6"/>
      <c r="H601" s="6">
        <f>SUMIFS(F$2:F601, B$2:B601, B601)</f>
        <v>3245</v>
      </c>
    </row>
    <row r="602" spans="1:8" x14ac:dyDescent="0.25">
      <c r="A602" s="5">
        <v>45594</v>
      </c>
      <c r="B602" s="6" t="s">
        <v>525</v>
      </c>
      <c r="C602" s="6" t="str">
        <f>IFERROR(_xlfn.XLOOKUP(B602, '[1]Base de Datos Clientes'!B:B, '[1]Base de Datos Clientes'!H:H), "")</f>
        <v>Mariela</v>
      </c>
      <c r="D602" s="6" t="s">
        <v>13</v>
      </c>
      <c r="E602" s="6" t="s">
        <v>528</v>
      </c>
      <c r="F602" s="6">
        <v>-1622</v>
      </c>
      <c r="G602" s="6"/>
      <c r="H602" s="6">
        <f>SUMIFS(F$2:F602, B$2:B602, B602)</f>
        <v>1623</v>
      </c>
    </row>
    <row r="603" spans="1:8" x14ac:dyDescent="0.25">
      <c r="A603" s="5">
        <v>45608</v>
      </c>
      <c r="B603" s="6" t="s">
        <v>525</v>
      </c>
      <c r="C603" s="6" t="str">
        <f>IFERROR(_xlfn.XLOOKUP(B603, '[1]Base de Datos Clientes'!B:B, '[1]Base de Datos Clientes'!H:H), "")</f>
        <v>Mariela</v>
      </c>
      <c r="D603" s="6" t="s">
        <v>13</v>
      </c>
      <c r="E603" s="6" t="s">
        <v>529</v>
      </c>
      <c r="F603" s="6">
        <v>-1623</v>
      </c>
      <c r="G603" s="6"/>
      <c r="H603" s="6">
        <f>SUMIFS(F$2:F603, B$2:B603, B603)</f>
        <v>0</v>
      </c>
    </row>
    <row r="604" spans="1:8" x14ac:dyDescent="0.25">
      <c r="A604" s="5">
        <v>45610</v>
      </c>
      <c r="B604" s="6" t="s">
        <v>525</v>
      </c>
      <c r="C604" s="6" t="str">
        <f>IFERROR(_xlfn.XLOOKUP(B604, '[1]Base de Datos Clientes'!B:B, '[1]Base de Datos Clientes'!H:H), "")</f>
        <v>Mariela</v>
      </c>
      <c r="D604" s="6" t="s">
        <v>10</v>
      </c>
      <c r="E604" s="6" t="s">
        <v>530</v>
      </c>
      <c r="F604" s="6">
        <v>5920</v>
      </c>
      <c r="G604" s="6"/>
      <c r="H604" s="6">
        <f>SUMIFS(F$2:F604, B$2:B604, B604)</f>
        <v>5920</v>
      </c>
    </row>
    <row r="605" spans="1:8" x14ac:dyDescent="0.25">
      <c r="A605" s="5">
        <v>45631</v>
      </c>
      <c r="B605" s="6" t="s">
        <v>525</v>
      </c>
      <c r="C605" s="6" t="str">
        <f>IFERROR(_xlfn.XLOOKUP(B605, '[1]Base de Datos Clientes'!B:B, '[1]Base de Datos Clientes'!H:H), "")</f>
        <v>Mariela</v>
      </c>
      <c r="D605" s="6" t="s">
        <v>13</v>
      </c>
      <c r="E605" s="6" t="s">
        <v>531</v>
      </c>
      <c r="F605" s="6">
        <v>-2500</v>
      </c>
      <c r="G605" s="6"/>
      <c r="H605" s="6">
        <f>SUMIFS(F$2:F605, B$2:B605, B605)</f>
        <v>3420</v>
      </c>
    </row>
    <row r="606" spans="1:8" x14ac:dyDescent="0.25">
      <c r="A606" s="5">
        <v>45646</v>
      </c>
      <c r="B606" s="6" t="s">
        <v>525</v>
      </c>
      <c r="C606" s="6" t="str">
        <f>IFERROR(_xlfn.XLOOKUP(B606, '[1]Base de Datos Clientes'!B:B, '[1]Base de Datos Clientes'!H:H), "")</f>
        <v>Mariela</v>
      </c>
      <c r="D606" s="6" t="s">
        <v>10</v>
      </c>
      <c r="E606" s="6" t="s">
        <v>532</v>
      </c>
      <c r="F606" s="6">
        <v>4997</v>
      </c>
      <c r="G606" s="6"/>
      <c r="H606" s="6">
        <f>SUMIFS(F$2:F606, B$2:B606, B606)</f>
        <v>8417</v>
      </c>
    </row>
    <row r="607" spans="1:8" x14ac:dyDescent="0.25">
      <c r="A607" s="5">
        <v>45649</v>
      </c>
      <c r="B607" s="6" t="s">
        <v>525</v>
      </c>
      <c r="C607" s="6" t="str">
        <f>IFERROR(_xlfn.XLOOKUP(B607, '[1]Base de Datos Clientes'!B:B, '[1]Base de Datos Clientes'!H:H), "")</f>
        <v>Mariela</v>
      </c>
      <c r="D607" s="6" t="s">
        <v>13</v>
      </c>
      <c r="E607" s="6" t="s">
        <v>322</v>
      </c>
      <c r="F607" s="6">
        <v>-2400</v>
      </c>
      <c r="G607" s="6"/>
      <c r="H607" s="6">
        <f>SUMIFS(F$2:F607, B$2:B607, B607)</f>
        <v>6017</v>
      </c>
    </row>
    <row r="608" spans="1:8" x14ac:dyDescent="0.25">
      <c r="A608" s="5">
        <v>45673</v>
      </c>
      <c r="B608" s="6" t="s">
        <v>525</v>
      </c>
      <c r="C608" s="6" t="str">
        <f>IFERROR(_xlfn.XLOOKUP(B608, '[1]Base de Datos Clientes'!B:B, '[1]Base de Datos Clientes'!H:H), "")</f>
        <v>Mariela</v>
      </c>
      <c r="D608" s="6" t="s">
        <v>13</v>
      </c>
      <c r="E608" s="6" t="s">
        <v>322</v>
      </c>
      <c r="F608" s="6">
        <v>-2000</v>
      </c>
      <c r="G608" s="6"/>
      <c r="H608" s="6">
        <f>SUMIFS(F$2:F608, B$2:B608, B608)</f>
        <v>4017</v>
      </c>
    </row>
    <row r="609" spans="1:8" x14ac:dyDescent="0.25">
      <c r="A609" s="5">
        <v>45679</v>
      </c>
      <c r="B609" s="6" t="s">
        <v>525</v>
      </c>
      <c r="C609" s="6" t="str">
        <f>IFERROR(_xlfn.XLOOKUP(B609, '[1]Base de Datos Clientes'!B:B, '[1]Base de Datos Clientes'!H:H), "")</f>
        <v>Mariela</v>
      </c>
      <c r="D609" s="6" t="s">
        <v>13</v>
      </c>
      <c r="E609" s="6" t="s">
        <v>533</v>
      </c>
      <c r="F609" s="6">
        <v>-1000</v>
      </c>
      <c r="G609" s="6"/>
      <c r="H609" s="6">
        <f>SUMIFS(F$2:F609, B$2:B609, B609)</f>
        <v>3017</v>
      </c>
    </row>
    <row r="610" spans="1:8" x14ac:dyDescent="0.25">
      <c r="A610" s="5">
        <v>45691</v>
      </c>
      <c r="B610" s="6" t="s">
        <v>525</v>
      </c>
      <c r="C610" s="6" t="str">
        <f>IFERROR(_xlfn.XLOOKUP(B610, '[1]Base de Datos Clientes'!B:B, '[1]Base de Datos Clientes'!H:H), "")</f>
        <v>Mariela</v>
      </c>
      <c r="D610" s="6" t="s">
        <v>13</v>
      </c>
      <c r="E610" s="6" t="s">
        <v>322</v>
      </c>
      <c r="F610" s="6">
        <v>-1500</v>
      </c>
      <c r="G610" s="6"/>
      <c r="H610" s="6">
        <f>SUMIFS(F$2:F610, B$2:B610, B610)</f>
        <v>1517</v>
      </c>
    </row>
    <row r="611" spans="1:8" x14ac:dyDescent="0.25">
      <c r="A611" s="5">
        <v>45694</v>
      </c>
      <c r="B611" s="6" t="s">
        <v>525</v>
      </c>
      <c r="C611" s="6" t="str">
        <f>IFERROR(_xlfn.XLOOKUP(B611, '[1]Base de Datos Clientes'!B:B, '[1]Base de Datos Clientes'!H:H), "")</f>
        <v>Mariela</v>
      </c>
      <c r="D611" s="6" t="s">
        <v>13</v>
      </c>
      <c r="E611" s="6" t="s">
        <v>534</v>
      </c>
      <c r="F611" s="6">
        <v>-1517</v>
      </c>
      <c r="G611" s="6"/>
      <c r="H611" s="6">
        <f>SUMIFS(F$2:F611, B$2:B611, B611)</f>
        <v>0</v>
      </c>
    </row>
    <row r="612" spans="1:8" x14ac:dyDescent="0.25">
      <c r="A612" s="5">
        <v>45580</v>
      </c>
      <c r="B612" s="6" t="s">
        <v>535</v>
      </c>
      <c r="C612" s="6" t="str">
        <f>IFERROR(_xlfn.XLOOKUP(B612, '[1]Base de Datos Clientes'!B:B, '[1]Base de Datos Clientes'!H:H), "")</f>
        <v>Mariela</v>
      </c>
      <c r="D612" s="6" t="s">
        <v>10</v>
      </c>
      <c r="E612" s="6" t="s">
        <v>536</v>
      </c>
      <c r="F612" s="6">
        <v>33758.1</v>
      </c>
      <c r="G612" s="6"/>
      <c r="H612" s="6">
        <f>SUMIFS(F$2:F612, B$2:B612, B612)</f>
        <v>33758.1</v>
      </c>
    </row>
    <row r="613" spans="1:8" x14ac:dyDescent="0.25">
      <c r="A613" s="5">
        <v>45581</v>
      </c>
      <c r="B613" s="6" t="s">
        <v>535</v>
      </c>
      <c r="C613" s="6" t="str">
        <f>IFERROR(_xlfn.XLOOKUP(B613, '[1]Base de Datos Clientes'!B:B, '[1]Base de Datos Clientes'!H:H), "")</f>
        <v>Mariela</v>
      </c>
      <c r="D613" s="6" t="s">
        <v>13</v>
      </c>
      <c r="E613" s="6" t="s">
        <v>537</v>
      </c>
      <c r="F613" s="6">
        <v>-33758.1</v>
      </c>
      <c r="G613" s="6"/>
      <c r="H613" s="6">
        <f>SUMIFS(F$2:F613, B$2:B613, B613)</f>
        <v>0</v>
      </c>
    </row>
    <row r="614" spans="1:8" x14ac:dyDescent="0.25">
      <c r="A614" s="5">
        <v>45642</v>
      </c>
      <c r="B614" s="6" t="s">
        <v>535</v>
      </c>
      <c r="C614" s="6" t="str">
        <f>IFERROR(_xlfn.XLOOKUP(B614, '[1]Base de Datos Clientes'!B:B, '[1]Base de Datos Clientes'!H:H), "")</f>
        <v>Mariela</v>
      </c>
      <c r="D614" s="6" t="s">
        <v>10</v>
      </c>
      <c r="E614" s="6" t="s">
        <v>538</v>
      </c>
      <c r="F614" s="6">
        <v>8622</v>
      </c>
      <c r="G614" s="6"/>
      <c r="H614" s="6">
        <f>SUMIFS(F$2:F614, B$2:B614, B614)</f>
        <v>8622</v>
      </c>
    </row>
    <row r="615" spans="1:8" x14ac:dyDescent="0.25">
      <c r="A615" s="5">
        <v>45678</v>
      </c>
      <c r="B615" s="6" t="s">
        <v>535</v>
      </c>
      <c r="C615" s="6" t="str">
        <f>IFERROR(_xlfn.XLOOKUP(B615, '[1]Base de Datos Clientes'!B:B, '[1]Base de Datos Clientes'!H:H), "")</f>
        <v>Mariela</v>
      </c>
      <c r="D615" s="6" t="s">
        <v>13</v>
      </c>
      <c r="E615" s="6" t="s">
        <v>539</v>
      </c>
      <c r="F615" s="6">
        <v>-8622</v>
      </c>
      <c r="G615" s="6"/>
      <c r="H615" s="6">
        <f>SUMIFS(F$2:F615, B$2:B615, B615)</f>
        <v>0</v>
      </c>
    </row>
    <row r="616" spans="1:8" x14ac:dyDescent="0.25">
      <c r="A616" s="5">
        <v>45700</v>
      </c>
      <c r="B616" s="6" t="s">
        <v>535</v>
      </c>
      <c r="C616" s="6" t="str">
        <f>IFERROR(_xlfn.XLOOKUP(B616, '[1]Base de Datos Clientes'!B:B, '[1]Base de Datos Clientes'!H:H), "")</f>
        <v>Mariela</v>
      </c>
      <c r="D616" s="6" t="s">
        <v>10</v>
      </c>
      <c r="E616" s="6" t="s">
        <v>540</v>
      </c>
      <c r="F616" s="6">
        <v>8418.6</v>
      </c>
      <c r="G616" s="6"/>
      <c r="H616" s="6">
        <f>SUMIFS(F$2:F616, B$2:B616, B616)</f>
        <v>8418.6</v>
      </c>
    </row>
    <row r="617" spans="1:8" x14ac:dyDescent="0.25">
      <c r="A617" s="5">
        <v>45713</v>
      </c>
      <c r="B617" s="6" t="s">
        <v>535</v>
      </c>
      <c r="C617" s="6" t="str">
        <f>IFERROR(_xlfn.XLOOKUP(B617, '[1]Base de Datos Clientes'!B:B, '[1]Base de Datos Clientes'!H:H), "")</f>
        <v>Mariela</v>
      </c>
      <c r="D617" s="6" t="s">
        <v>13</v>
      </c>
      <c r="E617" s="6" t="s">
        <v>541</v>
      </c>
      <c r="F617" s="6">
        <v>-8418.6</v>
      </c>
      <c r="G617" s="6"/>
      <c r="H617" s="6">
        <f>SUMIFS(F$2:F617, B$2:B617, B617)</f>
        <v>0</v>
      </c>
    </row>
    <row r="618" spans="1:8" x14ac:dyDescent="0.25">
      <c r="A618" s="5">
        <v>45600</v>
      </c>
      <c r="B618" s="6" t="s">
        <v>542</v>
      </c>
      <c r="C618" s="6" t="str">
        <f>IFERROR(_xlfn.XLOOKUP(B618, '[1]Base de Datos Clientes'!B:B, '[1]Base de Datos Clientes'!H:H), "")</f>
        <v>Mariela</v>
      </c>
      <c r="D618" s="6" t="s">
        <v>10</v>
      </c>
      <c r="E618" s="6" t="s">
        <v>543</v>
      </c>
      <c r="F618" s="6">
        <v>27174</v>
      </c>
      <c r="G618" s="6"/>
      <c r="H618" s="6">
        <f>SUMIFS(F$2:F618, B$2:B618, B618)</f>
        <v>27174</v>
      </c>
    </row>
    <row r="619" spans="1:8" x14ac:dyDescent="0.25">
      <c r="A619" s="5">
        <v>45600</v>
      </c>
      <c r="B619" s="6" t="s">
        <v>542</v>
      </c>
      <c r="C619" s="6" t="str">
        <f>IFERROR(_xlfn.XLOOKUP(B619, '[1]Base de Datos Clientes'!B:B, '[1]Base de Datos Clientes'!H:H), "")</f>
        <v>Mariela</v>
      </c>
      <c r="D619" s="6" t="s">
        <v>10</v>
      </c>
      <c r="E619" s="6" t="s">
        <v>544</v>
      </c>
      <c r="F619" s="6">
        <v>5666</v>
      </c>
      <c r="G619" s="6"/>
      <c r="H619" s="6">
        <f>SUMIFS(F$2:F619, B$2:B619, B619)</f>
        <v>32840</v>
      </c>
    </row>
    <row r="620" spans="1:8" x14ac:dyDescent="0.25">
      <c r="A620" s="5">
        <v>45630</v>
      </c>
      <c r="B620" s="6" t="s">
        <v>542</v>
      </c>
      <c r="C620" s="6" t="str">
        <f>IFERROR(_xlfn.XLOOKUP(B620, '[1]Base de Datos Clientes'!B:B, '[1]Base de Datos Clientes'!H:H), "")</f>
        <v>Mariela</v>
      </c>
      <c r="D620" s="6" t="s">
        <v>13</v>
      </c>
      <c r="E620" s="6" t="s">
        <v>545</v>
      </c>
      <c r="F620" s="6">
        <v>-32840</v>
      </c>
      <c r="G620" s="6"/>
      <c r="H620" s="6">
        <f>SUMIFS(F$2:F620, B$2:B620, B620)</f>
        <v>0</v>
      </c>
    </row>
    <row r="621" spans="1:8" x14ac:dyDescent="0.25">
      <c r="A621" s="5">
        <v>45647</v>
      </c>
      <c r="B621" s="6" t="s">
        <v>542</v>
      </c>
      <c r="C621" s="6" t="str">
        <f>IFERROR(_xlfn.XLOOKUP(B621, '[1]Base de Datos Clientes'!B:B, '[1]Base de Datos Clientes'!H:H), "")</f>
        <v>Mariela</v>
      </c>
      <c r="D621" s="6" t="s">
        <v>10</v>
      </c>
      <c r="E621" s="6" t="s">
        <v>546</v>
      </c>
      <c r="F621" s="6">
        <v>32491.8</v>
      </c>
      <c r="G621" s="6"/>
      <c r="H621" s="6">
        <f>SUMIFS(F$2:F621, B$2:B621, B621)</f>
        <v>32491.8</v>
      </c>
    </row>
    <row r="622" spans="1:8" x14ac:dyDescent="0.25">
      <c r="A622" s="5">
        <v>45701</v>
      </c>
      <c r="B622" s="6" t="s">
        <v>542</v>
      </c>
      <c r="C622" s="6" t="str">
        <f>IFERROR(_xlfn.XLOOKUP(B622, '[1]Base de Datos Clientes'!B:B, '[1]Base de Datos Clientes'!H:H), "")</f>
        <v>Mariela</v>
      </c>
      <c r="D622" s="6" t="s">
        <v>13</v>
      </c>
      <c r="E622" s="6" t="s">
        <v>547</v>
      </c>
      <c r="F622" s="6">
        <v>-32491.8</v>
      </c>
      <c r="G622" s="6"/>
      <c r="H622" s="6">
        <f>SUMIFS(F$2:F622, B$2:B622, B622)</f>
        <v>0</v>
      </c>
    </row>
    <row r="623" spans="1:8" x14ac:dyDescent="0.25">
      <c r="A623" s="5">
        <v>45707</v>
      </c>
      <c r="B623" s="6" t="s">
        <v>542</v>
      </c>
      <c r="C623" s="6" t="str">
        <f>IFERROR(_xlfn.XLOOKUP(B623, '[1]Base de Datos Clientes'!B:B, '[1]Base de Datos Clientes'!H:H), "")</f>
        <v>Mariela</v>
      </c>
      <c r="D623" s="6" t="s">
        <v>10</v>
      </c>
      <c r="E623" s="6" t="s">
        <v>548</v>
      </c>
      <c r="F623" s="6">
        <v>21865.5</v>
      </c>
      <c r="G623" s="6"/>
      <c r="H623" s="6">
        <f>SUMIFS(F$2:F623, B$2:B623, B623)</f>
        <v>21865.5</v>
      </c>
    </row>
    <row r="624" spans="1:8" x14ac:dyDescent="0.25">
      <c r="A624" s="5">
        <v>45707</v>
      </c>
      <c r="B624" s="6" t="s">
        <v>542</v>
      </c>
      <c r="C624" s="6" t="str">
        <f>IFERROR(_xlfn.XLOOKUP(B624, '[1]Base de Datos Clientes'!B:B, '[1]Base de Datos Clientes'!H:H), "")</f>
        <v>Mariela</v>
      </c>
      <c r="D624" s="6" t="s">
        <v>10</v>
      </c>
      <c r="E624" s="6" t="s">
        <v>549</v>
      </c>
      <c r="F624" s="6">
        <v>3186</v>
      </c>
      <c r="G624" s="6"/>
      <c r="H624" s="6">
        <f>SUMIFS(F$2:F624, B$2:B624, B624)</f>
        <v>25051.5</v>
      </c>
    </row>
    <row r="625" spans="1:8" x14ac:dyDescent="0.25">
      <c r="A625" s="5">
        <v>45607</v>
      </c>
      <c r="B625" s="6" t="s">
        <v>550</v>
      </c>
      <c r="C625" s="6" t="str">
        <f>IFERROR(_xlfn.XLOOKUP(B625, '[1]Base de Datos Clientes'!B:B, '[1]Base de Datos Clientes'!H:H), "")</f>
        <v>Mariela</v>
      </c>
      <c r="D625" s="6" t="s">
        <v>10</v>
      </c>
      <c r="E625" s="6" t="s">
        <v>551</v>
      </c>
      <c r="F625" s="6">
        <v>9366</v>
      </c>
      <c r="G625" s="6"/>
      <c r="H625" s="6">
        <f>SUMIFS(F$2:F625, B$2:B625, B625)</f>
        <v>9366</v>
      </c>
    </row>
    <row r="626" spans="1:8" x14ac:dyDescent="0.25">
      <c r="A626" s="5">
        <v>45616</v>
      </c>
      <c r="B626" s="6" t="s">
        <v>550</v>
      </c>
      <c r="C626" s="6" t="str">
        <f>IFERROR(_xlfn.XLOOKUP(B626, '[1]Base de Datos Clientes'!B:B, '[1]Base de Datos Clientes'!H:H), "")</f>
        <v>Mariela</v>
      </c>
      <c r="D626" s="6" t="s">
        <v>13</v>
      </c>
      <c r="E626" s="6" t="s">
        <v>552</v>
      </c>
      <c r="F626" s="6">
        <v>-9366</v>
      </c>
      <c r="G626" s="6"/>
      <c r="H626" s="6">
        <f>SUMIFS(F$2:F626, B$2:B626, B626)</f>
        <v>0</v>
      </c>
    </row>
    <row r="627" spans="1:8" x14ac:dyDescent="0.25">
      <c r="A627" s="5">
        <v>45722</v>
      </c>
      <c r="B627" s="6" t="s">
        <v>550</v>
      </c>
      <c r="C627" s="6" t="str">
        <f>IFERROR(_xlfn.XLOOKUP(B627, '[1]Base de Datos Clientes'!B:B, '[1]Base de Datos Clientes'!H:H), "")</f>
        <v>Mariela</v>
      </c>
      <c r="D627" s="6" t="s">
        <v>10</v>
      </c>
      <c r="E627" s="6" t="s">
        <v>553</v>
      </c>
      <c r="F627" s="6">
        <v>8614</v>
      </c>
      <c r="G627" s="6"/>
      <c r="H627" s="6">
        <f>SUMIFS(F$2:F627, B$2:B627, B627)</f>
        <v>8614</v>
      </c>
    </row>
    <row r="628" spans="1:8" x14ac:dyDescent="0.25">
      <c r="A628" s="5">
        <v>45734</v>
      </c>
      <c r="B628" s="6" t="s">
        <v>550</v>
      </c>
      <c r="C628" s="6" t="str">
        <f>IFERROR(_xlfn.XLOOKUP(B628, '[1]Base de Datos Clientes'!B:B, '[1]Base de Datos Clientes'!H:H), "")</f>
        <v>Mariela</v>
      </c>
      <c r="D628" s="6" t="s">
        <v>13</v>
      </c>
      <c r="E628" s="6" t="s">
        <v>554</v>
      </c>
      <c r="F628" s="6">
        <v>-8614</v>
      </c>
      <c r="G628" s="6"/>
      <c r="H628" s="6">
        <f>SUMIFS(F$2:F628, B$2:B628, B628)</f>
        <v>0</v>
      </c>
    </row>
    <row r="629" spans="1:8" x14ac:dyDescent="0.25">
      <c r="A629" s="5">
        <v>45647</v>
      </c>
      <c r="B629" s="6" t="s">
        <v>555</v>
      </c>
      <c r="C629" s="6" t="str">
        <f>IFERROR(_xlfn.XLOOKUP(B629, '[1]Base de Datos Clientes'!B:B, '[1]Base de Datos Clientes'!H:H), "")</f>
        <v>Mariela</v>
      </c>
      <c r="D629" s="6" t="s">
        <v>10</v>
      </c>
      <c r="E629" s="6" t="s">
        <v>556</v>
      </c>
      <c r="F629" s="6">
        <v>44748</v>
      </c>
      <c r="G629" s="6"/>
      <c r="H629" s="6">
        <f>SUMIFS(F$2:F629, B$2:B629, B629)</f>
        <v>44748</v>
      </c>
    </row>
    <row r="630" spans="1:8" x14ac:dyDescent="0.25">
      <c r="A630" s="5">
        <v>45644</v>
      </c>
      <c r="B630" s="6" t="s">
        <v>557</v>
      </c>
      <c r="C630" s="6" t="str">
        <f>IFERROR(_xlfn.XLOOKUP(B630, '[1]Base de Datos Clientes'!B:B, '[1]Base de Datos Clientes'!H:H), "")</f>
        <v>Mariela</v>
      </c>
      <c r="D630" s="6" t="s">
        <v>10</v>
      </c>
      <c r="E630" s="6" t="s">
        <v>558</v>
      </c>
      <c r="F630" s="6">
        <v>3790</v>
      </c>
      <c r="G630" s="6"/>
      <c r="H630" s="6">
        <f>SUMIFS(F$2:F630, B$2:B630, B630)</f>
        <v>3790</v>
      </c>
    </row>
    <row r="631" spans="1:8" x14ac:dyDescent="0.25">
      <c r="A631" s="5">
        <v>45645</v>
      </c>
      <c r="B631" s="6" t="s">
        <v>557</v>
      </c>
      <c r="C631" s="6" t="str">
        <f>IFERROR(_xlfn.XLOOKUP(B631, '[1]Base de Datos Clientes'!B:B, '[1]Base de Datos Clientes'!H:H), "")</f>
        <v>Mariela</v>
      </c>
      <c r="D631" s="6" t="s">
        <v>13</v>
      </c>
      <c r="E631" s="6" t="s">
        <v>559</v>
      </c>
      <c r="F631" s="6">
        <v>-3790</v>
      </c>
      <c r="G631" s="6"/>
      <c r="H631" s="6">
        <f>SUMIFS(F$2:F631, B$2:B631, B631)</f>
        <v>0</v>
      </c>
    </row>
    <row r="632" spans="1:8" x14ac:dyDescent="0.25">
      <c r="A632" s="5">
        <v>45672</v>
      </c>
      <c r="B632" s="6" t="s">
        <v>557</v>
      </c>
      <c r="C632" s="6" t="str">
        <f>IFERROR(_xlfn.XLOOKUP(B632, '[1]Base de Datos Clientes'!B:B, '[1]Base de Datos Clientes'!H:H), "")</f>
        <v>Mariela</v>
      </c>
      <c r="D632" s="6" t="s">
        <v>10</v>
      </c>
      <c r="E632" s="6" t="s">
        <v>560</v>
      </c>
      <c r="F632" s="6">
        <v>3505</v>
      </c>
      <c r="G632" s="6"/>
      <c r="H632" s="6">
        <f>SUMIFS(F$2:F632, B$2:B632, B632)</f>
        <v>3505</v>
      </c>
    </row>
    <row r="633" spans="1:8" x14ac:dyDescent="0.25">
      <c r="A633" s="5">
        <v>45682</v>
      </c>
      <c r="B633" s="6" t="s">
        <v>557</v>
      </c>
      <c r="C633" s="6" t="str">
        <f>IFERROR(_xlfn.XLOOKUP(B633, '[1]Base de Datos Clientes'!B:B, '[1]Base de Datos Clientes'!H:H), "")</f>
        <v>Mariela</v>
      </c>
      <c r="D633" s="6" t="s">
        <v>13</v>
      </c>
      <c r="E633" s="6" t="s">
        <v>561</v>
      </c>
      <c r="F633" s="6">
        <v>-3505</v>
      </c>
      <c r="G633" s="6"/>
      <c r="H633" s="6">
        <f>SUMIFS(F$2:F633, B$2:B633, B633)</f>
        <v>0</v>
      </c>
    </row>
    <row r="634" spans="1:8" x14ac:dyDescent="0.25">
      <c r="A634" s="5">
        <v>45648</v>
      </c>
      <c r="B634" s="6" t="s">
        <v>562</v>
      </c>
      <c r="C634" s="6" t="str">
        <f>IFERROR(_xlfn.XLOOKUP(B634, '[1]Base de Datos Clientes'!B:B, '[1]Base de Datos Clientes'!H:H), "")</f>
        <v>Mariela</v>
      </c>
      <c r="D634" s="6" t="s">
        <v>10</v>
      </c>
      <c r="E634" s="6" t="s">
        <v>563</v>
      </c>
      <c r="F634" s="6">
        <v>47228.4</v>
      </c>
      <c r="G634" s="6"/>
      <c r="H634" s="6">
        <f>SUMIFS(F$2:F634, B$2:B634, B634)</f>
        <v>47228.4</v>
      </c>
    </row>
    <row r="635" spans="1:8" x14ac:dyDescent="0.25">
      <c r="A635" s="5">
        <v>45653</v>
      </c>
      <c r="B635" s="6" t="s">
        <v>562</v>
      </c>
      <c r="C635" s="6" t="str">
        <f>IFERROR(_xlfn.XLOOKUP(B635, '[1]Base de Datos Clientes'!B:B, '[1]Base de Datos Clientes'!H:H), "")</f>
        <v>Mariela</v>
      </c>
      <c r="D635" s="6" t="s">
        <v>13</v>
      </c>
      <c r="E635" s="6" t="s">
        <v>559</v>
      </c>
      <c r="F635" s="6">
        <v>-47228.4</v>
      </c>
      <c r="G635" s="6"/>
      <c r="H635" s="6">
        <f>SUMIFS(F$2:F635, B$2:B635, B635)</f>
        <v>0</v>
      </c>
    </row>
    <row r="636" spans="1:8" x14ac:dyDescent="0.25">
      <c r="A636" s="5">
        <v>45652</v>
      </c>
      <c r="B636" s="6" t="s">
        <v>564</v>
      </c>
      <c r="C636" s="6" t="str">
        <f>IFERROR(_xlfn.XLOOKUP(B636, '[1]Base de Datos Clientes'!B:B, '[1]Base de Datos Clientes'!H:H), "")</f>
        <v>Mariela</v>
      </c>
      <c r="D636" s="6" t="s">
        <v>10</v>
      </c>
      <c r="E636" s="6" t="s">
        <v>565</v>
      </c>
      <c r="F636" s="6">
        <v>27464</v>
      </c>
      <c r="G636" s="6"/>
      <c r="H636" s="6">
        <f>SUMIFS(F$2:F636, B$2:B636, B636)</f>
        <v>27464</v>
      </c>
    </row>
    <row r="637" spans="1:8" x14ac:dyDescent="0.25">
      <c r="A637" s="5">
        <v>45664</v>
      </c>
      <c r="B637" s="6" t="s">
        <v>564</v>
      </c>
      <c r="C637" s="6" t="str">
        <f>IFERROR(_xlfn.XLOOKUP(B637, '[1]Base de Datos Clientes'!B:B, '[1]Base de Datos Clientes'!H:H), "")</f>
        <v>Mariela</v>
      </c>
      <c r="D637" s="6" t="s">
        <v>13</v>
      </c>
      <c r="E637" s="6" t="s">
        <v>566</v>
      </c>
      <c r="F637" s="6">
        <v>-27464</v>
      </c>
      <c r="G637" s="6"/>
      <c r="H637" s="6">
        <f>SUMIFS(F$2:F637, B$2:B637, B637)</f>
        <v>0</v>
      </c>
    </row>
    <row r="638" spans="1:8" x14ac:dyDescent="0.25">
      <c r="A638" s="5">
        <v>45664</v>
      </c>
      <c r="B638" s="6" t="s">
        <v>564</v>
      </c>
      <c r="C638" s="6" t="str">
        <f>IFERROR(_xlfn.XLOOKUP(B638, '[1]Base de Datos Clientes'!B:B, '[1]Base de Datos Clientes'!H:H), "")</f>
        <v>Mariela</v>
      </c>
      <c r="D638" s="6" t="s">
        <v>10</v>
      </c>
      <c r="E638" s="6" t="s">
        <v>567</v>
      </c>
      <c r="F638" s="6">
        <v>10875</v>
      </c>
      <c r="G638" s="6"/>
      <c r="H638" s="6">
        <f>SUMIFS(F$2:F638, B$2:B638, B638)</f>
        <v>10875</v>
      </c>
    </row>
    <row r="639" spans="1:8" x14ac:dyDescent="0.25">
      <c r="A639" s="5">
        <v>45686</v>
      </c>
      <c r="B639" s="6" t="s">
        <v>564</v>
      </c>
      <c r="C639" s="6" t="str">
        <f>IFERROR(_xlfn.XLOOKUP(B639, '[1]Base de Datos Clientes'!B:B, '[1]Base de Datos Clientes'!H:H), "")</f>
        <v>Mariela</v>
      </c>
      <c r="D639" s="6" t="s">
        <v>13</v>
      </c>
      <c r="E639" s="6" t="s">
        <v>57</v>
      </c>
      <c r="F639" s="6">
        <v>-10875</v>
      </c>
      <c r="G639" s="6"/>
      <c r="H639" s="6">
        <f>SUMIFS(F$2:F639, B$2:B639, B639)</f>
        <v>0</v>
      </c>
    </row>
    <row r="640" spans="1:8" x14ac:dyDescent="0.25">
      <c r="A640" s="5">
        <v>45743</v>
      </c>
      <c r="B640" s="6" t="s">
        <v>564</v>
      </c>
      <c r="C640" s="6" t="str">
        <f>IFERROR(_xlfn.XLOOKUP(B640, '[1]Base de Datos Clientes'!B:B, '[1]Base de Datos Clientes'!H:H), "")</f>
        <v>Mariela</v>
      </c>
      <c r="D640" s="6" t="s">
        <v>10</v>
      </c>
      <c r="E640" s="6" t="s">
        <v>568</v>
      </c>
      <c r="F640" s="6">
        <v>23224</v>
      </c>
      <c r="G640" s="6"/>
      <c r="H640" s="6">
        <f>SUMIFS(F$2:F640, B$2:B640, B640)</f>
        <v>23224</v>
      </c>
    </row>
    <row r="641" spans="1:8" x14ac:dyDescent="0.25">
      <c r="A641" s="5">
        <v>45774</v>
      </c>
      <c r="B641" s="6" t="s">
        <v>564</v>
      </c>
      <c r="C641" s="6" t="str">
        <f>IFERROR(_xlfn.XLOOKUP(B641, '[1]Base de Datos Clientes'!B:B, '[1]Base de Datos Clientes'!H:H), "")</f>
        <v>Mariela</v>
      </c>
      <c r="D641" s="6" t="s">
        <v>13</v>
      </c>
      <c r="E641" s="6" t="s">
        <v>569</v>
      </c>
      <c r="F641" s="6">
        <v>-23224</v>
      </c>
      <c r="G641" s="6"/>
      <c r="H641" s="6">
        <f>SUMIFS(F$2:F641, B$2:B641, B641)</f>
        <v>0</v>
      </c>
    </row>
    <row r="642" spans="1:8" x14ac:dyDescent="0.25">
      <c r="A642" s="5">
        <v>45672</v>
      </c>
      <c r="B642" s="6" t="s">
        <v>570</v>
      </c>
      <c r="C642" s="6" t="str">
        <f>IFERROR(_xlfn.XLOOKUP(B642, '[1]Base de Datos Clientes'!B:B, '[1]Base de Datos Clientes'!H:H), "")</f>
        <v>Mariela</v>
      </c>
      <c r="D642" s="6" t="s">
        <v>10</v>
      </c>
      <c r="E642" s="6" t="s">
        <v>571</v>
      </c>
      <c r="F642" s="6">
        <v>5100</v>
      </c>
      <c r="G642" s="6"/>
      <c r="H642" s="6">
        <f>SUMIFS(F$2:F642, B$2:B642, B642)</f>
        <v>5100</v>
      </c>
    </row>
    <row r="643" spans="1:8" x14ac:dyDescent="0.25">
      <c r="A643" s="5">
        <v>45693</v>
      </c>
      <c r="B643" s="6" t="s">
        <v>570</v>
      </c>
      <c r="C643" s="6" t="str">
        <f>IFERROR(_xlfn.XLOOKUP(B643, '[1]Base de Datos Clientes'!B:B, '[1]Base de Datos Clientes'!H:H), "")</f>
        <v>Mariela</v>
      </c>
      <c r="D643" s="6" t="s">
        <v>13</v>
      </c>
      <c r="E643" s="6" t="s">
        <v>57</v>
      </c>
      <c r="F643" s="6">
        <v>-5100</v>
      </c>
      <c r="G643" s="6"/>
      <c r="H643" s="6">
        <f>SUMIFS(F$2:F643, B$2:B643, B643)</f>
        <v>0</v>
      </c>
    </row>
    <row r="644" spans="1:8" x14ac:dyDescent="0.25">
      <c r="A644" s="5">
        <v>45740</v>
      </c>
      <c r="B644" s="6" t="s">
        <v>570</v>
      </c>
      <c r="C644" s="6" t="str">
        <f>IFERROR(_xlfn.XLOOKUP(B644, '[1]Base de Datos Clientes'!B:B, '[1]Base de Datos Clientes'!H:H), "")</f>
        <v>Mariela</v>
      </c>
      <c r="D644" s="6" t="s">
        <v>10</v>
      </c>
      <c r="E644" s="6" t="s">
        <v>572</v>
      </c>
      <c r="F644" s="6">
        <v>5524</v>
      </c>
      <c r="G644" s="6"/>
      <c r="H644" s="6">
        <f>SUMIFS(F$2:F644, B$2:B644, B644)</f>
        <v>5524</v>
      </c>
    </row>
    <row r="645" spans="1:8" x14ac:dyDescent="0.25">
      <c r="A645" s="5">
        <v>45774</v>
      </c>
      <c r="B645" s="6" t="s">
        <v>570</v>
      </c>
      <c r="C645" s="6" t="str">
        <f>IFERROR(_xlfn.XLOOKUP(B645, '[1]Base de Datos Clientes'!B:B, '[1]Base de Datos Clientes'!H:H), "")</f>
        <v>Mariela</v>
      </c>
      <c r="D645" s="6" t="s">
        <v>13</v>
      </c>
      <c r="E645" s="6" t="s">
        <v>573</v>
      </c>
      <c r="F645" s="6">
        <v>-5524</v>
      </c>
      <c r="G645" s="6"/>
      <c r="H645" s="6">
        <f>SUMIFS(F$2:F645, B$2:B645, B645)</f>
        <v>0</v>
      </c>
    </row>
    <row r="646" spans="1:8" x14ac:dyDescent="0.25">
      <c r="A646" s="5">
        <v>45684</v>
      </c>
      <c r="B646" s="6" t="s">
        <v>574</v>
      </c>
      <c r="C646" s="6" t="str">
        <f>IFERROR(_xlfn.XLOOKUP(B646, '[1]Base de Datos Clientes'!B:B, '[1]Base de Datos Clientes'!H:H), "")</f>
        <v>Mariela</v>
      </c>
      <c r="D646" s="6" t="s">
        <v>10</v>
      </c>
      <c r="E646" s="6" t="s">
        <v>575</v>
      </c>
      <c r="F646" s="6">
        <v>3045</v>
      </c>
      <c r="G646" s="6"/>
      <c r="H646" s="6">
        <f>SUMIFS(F$2:F646, B$2:B646, B646)</f>
        <v>3045</v>
      </c>
    </row>
    <row r="647" spans="1:8" x14ac:dyDescent="0.25">
      <c r="A647" s="5">
        <v>45686</v>
      </c>
      <c r="B647" s="6" t="s">
        <v>574</v>
      </c>
      <c r="C647" s="6" t="str">
        <f>IFERROR(_xlfn.XLOOKUP(B647, '[1]Base de Datos Clientes'!B:B, '[1]Base de Datos Clientes'!H:H), "")</f>
        <v>Mariela</v>
      </c>
      <c r="D647" s="6" t="s">
        <v>13</v>
      </c>
      <c r="E647" s="6" t="s">
        <v>57</v>
      </c>
      <c r="F647" s="6">
        <v>-3045</v>
      </c>
      <c r="G647" s="6"/>
      <c r="H647" s="6">
        <f>SUMIFS(F$2:F647, B$2:B647, B647)</f>
        <v>0</v>
      </c>
    </row>
    <row r="648" spans="1:8" x14ac:dyDescent="0.25">
      <c r="A648" s="5">
        <v>45742</v>
      </c>
      <c r="B648" s="6" t="s">
        <v>576</v>
      </c>
      <c r="C648" s="6" t="str">
        <f>IFERROR(_xlfn.XLOOKUP(B648, '[1]Base de Datos Clientes'!B:B, '[1]Base de Datos Clientes'!H:H), "")</f>
        <v>Mariela</v>
      </c>
      <c r="D648" s="6" t="s">
        <v>10</v>
      </c>
      <c r="E648" s="6" t="s">
        <v>577</v>
      </c>
      <c r="F648" s="6">
        <v>2004</v>
      </c>
      <c r="G648" s="6"/>
      <c r="H648" s="6">
        <f>SUMIFS(F$2:F648, B$2:B648, B648)</f>
        <v>2004</v>
      </c>
    </row>
    <row r="649" spans="1:8" x14ac:dyDescent="0.25">
      <c r="A649" s="5">
        <v>45743</v>
      </c>
      <c r="B649" s="6" t="s">
        <v>576</v>
      </c>
      <c r="C649" s="6" t="str">
        <f>IFERROR(_xlfn.XLOOKUP(B649, '[1]Base de Datos Clientes'!B:B, '[1]Base de Datos Clientes'!H:H), "")</f>
        <v>Mariela</v>
      </c>
      <c r="D649" s="6" t="s">
        <v>13</v>
      </c>
      <c r="E649" s="6" t="s">
        <v>578</v>
      </c>
      <c r="F649" s="6">
        <v>-1000</v>
      </c>
      <c r="G649" s="6"/>
      <c r="H649" s="6">
        <f>SUMIFS(F$2:F649, B$2:B649, B649)</f>
        <v>1004</v>
      </c>
    </row>
    <row r="650" spans="1:8" x14ac:dyDescent="0.25">
      <c r="A650" s="5">
        <v>45771</v>
      </c>
      <c r="B650" s="6" t="s">
        <v>576</v>
      </c>
      <c r="C650" s="6" t="str">
        <f>IFERROR(_xlfn.XLOOKUP(B650, '[1]Base de Datos Clientes'!B:B, '[1]Base de Datos Clientes'!H:H), "")</f>
        <v>Mariela</v>
      </c>
      <c r="D650" s="6" t="s">
        <v>13</v>
      </c>
      <c r="E650" s="6" t="s">
        <v>579</v>
      </c>
      <c r="F650" s="6">
        <v>-1004</v>
      </c>
      <c r="G650" s="6"/>
      <c r="H650" s="6">
        <f>SUMIFS(F$2:F650, B$2:B650, B650)</f>
        <v>0</v>
      </c>
    </row>
    <row r="651" spans="1:8" x14ac:dyDescent="0.25">
      <c r="A651" s="5">
        <v>45740</v>
      </c>
      <c r="B651" s="6" t="s">
        <v>580</v>
      </c>
      <c r="C651" s="6" t="str">
        <f>IFERROR(_xlfn.XLOOKUP(B651, '[1]Base de Datos Clientes'!B:B, '[1]Base de Datos Clientes'!H:H), "")</f>
        <v>Mariela</v>
      </c>
      <c r="D651" s="6" t="s">
        <v>10</v>
      </c>
      <c r="E651" s="6" t="s">
        <v>581</v>
      </c>
      <c r="F651" s="6">
        <v>43733</v>
      </c>
      <c r="G651" s="6"/>
      <c r="H651" s="6">
        <f>SUMIFS(F$2:F651, B$2:B651, B651)</f>
        <v>43733</v>
      </c>
    </row>
    <row r="652" spans="1:8" x14ac:dyDescent="0.25">
      <c r="A652" s="5">
        <v>45747</v>
      </c>
      <c r="B652" s="6" t="s">
        <v>580</v>
      </c>
      <c r="C652" s="6" t="str">
        <f>IFERROR(_xlfn.XLOOKUP(B652, '[1]Base de Datos Clientes'!B:B, '[1]Base de Datos Clientes'!H:H), "")</f>
        <v>Mariela</v>
      </c>
      <c r="D652" s="6" t="s">
        <v>13</v>
      </c>
      <c r="E652" s="6" t="s">
        <v>582</v>
      </c>
      <c r="F652" s="6">
        <v>-43733</v>
      </c>
      <c r="G652" s="6"/>
      <c r="H652" s="6">
        <f>SUMIFS(F$2:F652, B$2:B652, B652)</f>
        <v>0</v>
      </c>
    </row>
    <row r="653" spans="1:8" x14ac:dyDescent="0.25">
      <c r="A653" s="5">
        <v>45783</v>
      </c>
      <c r="B653" s="6" t="s">
        <v>229</v>
      </c>
      <c r="C653" s="6" t="str">
        <f>IFERROR(_xlfn.XLOOKUP(B653, '[1]Base de Datos Clientes'!B:B, '[1]Base de Datos Clientes'!H:H), "")</f>
        <v>Mariela</v>
      </c>
      <c r="D653" s="6" t="s">
        <v>10</v>
      </c>
      <c r="E653" s="6" t="s">
        <v>583</v>
      </c>
      <c r="F653" s="6">
        <v>11835</v>
      </c>
      <c r="G653" s="6"/>
      <c r="H653" s="6">
        <f>SUMIFS(F$2:F653, B$2:B653, B653)</f>
        <v>23875</v>
      </c>
    </row>
    <row r="654" spans="1:8" x14ac:dyDescent="0.25">
      <c r="A654" s="5">
        <v>45783</v>
      </c>
      <c r="B654" s="6" t="s">
        <v>229</v>
      </c>
      <c r="C654" s="6" t="str">
        <f>IFERROR(_xlfn.XLOOKUP(B654, '[1]Base de Datos Clientes'!B:B, '[1]Base de Datos Clientes'!H:H), "")</f>
        <v>Mariela</v>
      </c>
      <c r="D654" s="6" t="s">
        <v>13</v>
      </c>
      <c r="E654" s="6" t="s">
        <v>584</v>
      </c>
      <c r="F654" s="6">
        <v>-5000</v>
      </c>
      <c r="G654" s="6"/>
      <c r="H654" s="6">
        <f>SUMIFS(F$2:F654, B$2:B654, B654)</f>
        <v>18875</v>
      </c>
    </row>
    <row r="655" spans="1:8" x14ac:dyDescent="0.25">
      <c r="A655" s="5">
        <v>45784</v>
      </c>
      <c r="B655" s="6" t="s">
        <v>576</v>
      </c>
      <c r="C655" s="6" t="str">
        <f>IFERROR(_xlfn.XLOOKUP(B655, '[1]Base de Datos Clientes'!B:B, '[1]Base de Datos Clientes'!H:H), "")</f>
        <v>Mariela</v>
      </c>
      <c r="D655" s="6" t="s">
        <v>10</v>
      </c>
      <c r="E655" s="6" t="s">
        <v>585</v>
      </c>
      <c r="F655" s="6">
        <v>1770</v>
      </c>
      <c r="G655" s="6"/>
      <c r="H655" s="6">
        <f>SUMIFS(F$2:F655, B$2:B655, B655)</f>
        <v>1770</v>
      </c>
    </row>
    <row r="656" spans="1:8" x14ac:dyDescent="0.25">
      <c r="A656" s="5">
        <v>45784</v>
      </c>
      <c r="B656" s="6" t="s">
        <v>576</v>
      </c>
      <c r="C656" s="6" t="str">
        <f>IFERROR(_xlfn.XLOOKUP(B656, '[1]Base de Datos Clientes'!B:B, '[1]Base de Datos Clientes'!H:H), "")</f>
        <v>Mariela</v>
      </c>
      <c r="D656" s="6" t="s">
        <v>13</v>
      </c>
      <c r="E656" s="6" t="s">
        <v>586</v>
      </c>
      <c r="F656" s="6">
        <v>-885</v>
      </c>
      <c r="G656" s="6"/>
      <c r="H656" s="6">
        <f>SUMIFS(F$2:F656, B$2:B656, B656)</f>
        <v>885</v>
      </c>
    </row>
    <row r="657" spans="1:8" x14ac:dyDescent="0.25">
      <c r="A657" s="5">
        <v>45786</v>
      </c>
      <c r="B657" s="6" t="s">
        <v>555</v>
      </c>
      <c r="C657" s="6" t="str">
        <f>IFERROR(_xlfn.XLOOKUP(B657, '[1]Base de Datos Clientes'!B:B, '[1]Base de Datos Clientes'!H:H), "")</f>
        <v>Mariela</v>
      </c>
      <c r="D657" s="6" t="s">
        <v>13</v>
      </c>
      <c r="E657" s="6" t="s">
        <v>587</v>
      </c>
      <c r="F657" s="6">
        <v>-44748</v>
      </c>
      <c r="G657" s="6"/>
      <c r="H657" s="6">
        <f>SUMIFS(F$2:F657, B$2:B657, B657)</f>
        <v>0</v>
      </c>
    </row>
    <row r="658" spans="1:8" x14ac:dyDescent="0.25">
      <c r="A658" s="5">
        <v>45786</v>
      </c>
      <c r="B658" s="6" t="s">
        <v>555</v>
      </c>
      <c r="C658" s="6" t="str">
        <f>IFERROR(_xlfn.XLOOKUP(B658, '[1]Base de Datos Clientes'!B:B, '[1]Base de Datos Clientes'!H:H), "")</f>
        <v>Mariela</v>
      </c>
      <c r="D658" s="6" t="s">
        <v>10</v>
      </c>
      <c r="E658" s="6" t="s">
        <v>588</v>
      </c>
      <c r="F658" s="6">
        <v>43726.5</v>
      </c>
      <c r="G658" s="6"/>
      <c r="H658" s="6">
        <f>SUMIFS(F$2:F658, B$2:B658, B658)</f>
        <v>43726.5</v>
      </c>
    </row>
    <row r="659" spans="1:8" x14ac:dyDescent="0.25">
      <c r="A659" s="5">
        <v>45783</v>
      </c>
      <c r="B659" s="6" t="s">
        <v>589</v>
      </c>
      <c r="C659" s="6" t="str">
        <f>IFERROR(_xlfn.XLOOKUP(B659, '[1]Base de Datos Clientes'!B:B, '[1]Base de Datos Clientes'!H:H), "")</f>
        <v>Mariela</v>
      </c>
      <c r="D659" s="6" t="s">
        <v>10</v>
      </c>
      <c r="E659" s="6" t="s">
        <v>590</v>
      </c>
      <c r="F659" s="6">
        <v>6031.8</v>
      </c>
      <c r="G659" s="6"/>
      <c r="H659" s="6">
        <f>SUMIFS(F$2:F659, B$2:B659, B659)</f>
        <v>6031.8</v>
      </c>
    </row>
    <row r="660" spans="1:8" x14ac:dyDescent="0.25">
      <c r="A660" s="5">
        <v>45783</v>
      </c>
      <c r="B660" s="6" t="s">
        <v>535</v>
      </c>
      <c r="C660" s="6" t="str">
        <f>IFERROR(_xlfn.XLOOKUP(B660, '[1]Base de Datos Clientes'!B:B, '[1]Base de Datos Clientes'!H:H), "")</f>
        <v>Mariela</v>
      </c>
      <c r="D660" s="6" t="s">
        <v>10</v>
      </c>
      <c r="E660" s="6" t="s">
        <v>591</v>
      </c>
      <c r="F660" s="6">
        <v>10175.4</v>
      </c>
      <c r="G660" s="6"/>
      <c r="H660" s="6">
        <f>SUMIFS(F$2:F660, B$2:B660, B660)</f>
        <v>10175.4</v>
      </c>
    </row>
    <row r="661" spans="1:8" x14ac:dyDescent="0.25">
      <c r="A661" s="5">
        <v>45784</v>
      </c>
      <c r="B661" s="6" t="s">
        <v>562</v>
      </c>
      <c r="C661" s="6" t="str">
        <f>IFERROR(_xlfn.XLOOKUP(B661, '[1]Base de Datos Clientes'!B:B, '[1]Base de Datos Clientes'!H:H), "")</f>
        <v>Mariela</v>
      </c>
      <c r="D661" s="6" t="s">
        <v>10</v>
      </c>
      <c r="E661" s="6" t="s">
        <v>592</v>
      </c>
      <c r="F661" s="6">
        <v>14634</v>
      </c>
      <c r="G661" s="6"/>
      <c r="H661" s="6">
        <f>SUMIFS(F$2:F661, B$2:B661, B661)</f>
        <v>14634</v>
      </c>
    </row>
    <row r="662" spans="1:8" x14ac:dyDescent="0.25">
      <c r="A662" s="5">
        <v>45784</v>
      </c>
      <c r="B662" s="6" t="s">
        <v>264</v>
      </c>
      <c r="C662" s="6" t="str">
        <f>IFERROR(_xlfn.XLOOKUP(B662, '[1]Base de Datos Clientes'!B:B, '[1]Base de Datos Clientes'!H:H), "")</f>
        <v>Mariela</v>
      </c>
      <c r="D662" s="6" t="s">
        <v>10</v>
      </c>
      <c r="E662" s="6" t="s">
        <v>593</v>
      </c>
      <c r="F662" s="6">
        <v>13792</v>
      </c>
      <c r="G662" s="6"/>
      <c r="H662" s="6">
        <f>SUMIFS(F$2:F662, B$2:B662, B662)</f>
        <v>58157</v>
      </c>
    </row>
    <row r="663" spans="1:8" x14ac:dyDescent="0.25">
      <c r="A663" s="5">
        <v>45785</v>
      </c>
      <c r="B663" s="6" t="s">
        <v>132</v>
      </c>
      <c r="C663" s="6" t="str">
        <f>IFERROR(_xlfn.XLOOKUP(B663, '[1]Base de Datos Clientes'!B:B, '[1]Base de Datos Clientes'!H:H), "")</f>
        <v>Mariela</v>
      </c>
      <c r="D663" s="6" t="s">
        <v>10</v>
      </c>
      <c r="E663" s="6" t="s">
        <v>594</v>
      </c>
      <c r="F663" s="6">
        <v>25439.4</v>
      </c>
      <c r="G663" s="6"/>
      <c r="H663" s="6">
        <f>SUMIFS(F$2:F663, B$2:B663, B663)</f>
        <v>25439.4</v>
      </c>
    </row>
    <row r="664" spans="1:8" x14ac:dyDescent="0.25">
      <c r="A664" s="5">
        <v>45785</v>
      </c>
      <c r="B664" s="6" t="s">
        <v>66</v>
      </c>
      <c r="C664" s="6" t="str">
        <f>IFERROR(_xlfn.XLOOKUP(B664, '[1]Base de Datos Clientes'!B:B, '[1]Base de Datos Clientes'!H:H), "")</f>
        <v>Mariela</v>
      </c>
      <c r="D664" s="6" t="s">
        <v>10</v>
      </c>
      <c r="E664" s="6" t="s">
        <v>595</v>
      </c>
      <c r="F664" s="6">
        <v>39383.1</v>
      </c>
      <c r="G664" s="6"/>
      <c r="H664" s="6">
        <f>SUMIFS(F$2:F664, B$2:B664, B664)</f>
        <v>39383.300000000003</v>
      </c>
    </row>
    <row r="665" spans="1:8" x14ac:dyDescent="0.25">
      <c r="A665" s="5">
        <v>45786</v>
      </c>
      <c r="B665" s="6" t="s">
        <v>66</v>
      </c>
      <c r="C665" s="6" t="str">
        <f>IFERROR(_xlfn.XLOOKUP(B665, '[1]Base de Datos Clientes'!B:B, '[1]Base de Datos Clientes'!H:H), "")</f>
        <v>Mariela</v>
      </c>
      <c r="D665" s="6" t="s">
        <v>22</v>
      </c>
      <c r="E665" s="6" t="s">
        <v>596</v>
      </c>
      <c r="F665" s="6">
        <v>-1656</v>
      </c>
      <c r="G665" s="6"/>
      <c r="H665" s="6">
        <f>SUMIFS(F$2:F665, B$2:B665, B665)</f>
        <v>37727.300000000003</v>
      </c>
    </row>
    <row r="666" spans="1:8" x14ac:dyDescent="0.25">
      <c r="A666" s="5">
        <v>45783</v>
      </c>
      <c r="B666" s="6" t="s">
        <v>453</v>
      </c>
      <c r="C666" s="6" t="str">
        <f>IFERROR(_xlfn.XLOOKUP(B666, '[1]Base de Datos Clientes'!B:B, '[1]Base de Datos Clientes'!H:H), "")</f>
        <v>Mariela</v>
      </c>
      <c r="D666" s="6" t="s">
        <v>10</v>
      </c>
      <c r="E666" s="6" t="s">
        <v>597</v>
      </c>
      <c r="F666" s="6">
        <v>3996</v>
      </c>
      <c r="G666" s="6"/>
      <c r="H666" s="6">
        <f>SUMIFS(F$2:F666, B$2:B666, B666)</f>
        <v>38914</v>
      </c>
    </row>
    <row r="667" spans="1:8" x14ac:dyDescent="0.25">
      <c r="A667" s="5">
        <v>45783</v>
      </c>
      <c r="B667" s="6" t="s">
        <v>453</v>
      </c>
      <c r="C667" s="6" t="str">
        <f>IFERROR(_xlfn.XLOOKUP(B667, '[1]Base de Datos Clientes'!B:B, '[1]Base de Datos Clientes'!H:H), "")</f>
        <v>Mariela</v>
      </c>
      <c r="D667" s="6" t="s">
        <v>13</v>
      </c>
      <c r="E667" s="6" t="s">
        <v>509</v>
      </c>
      <c r="F667" s="6">
        <v>-34918</v>
      </c>
      <c r="G667" s="6"/>
      <c r="H667" s="6">
        <f>SUMIFS(F$2:F667, B$2:B667, B667)</f>
        <v>3996</v>
      </c>
    </row>
    <row r="668" spans="1:8" x14ac:dyDescent="0.25">
      <c r="A668" s="5">
        <v>45785</v>
      </c>
      <c r="B668" s="6" t="s">
        <v>9</v>
      </c>
      <c r="C668" s="6" t="str">
        <f>IFERROR(_xlfn.XLOOKUP(B668, '[1]Base de Datos Clientes'!B:B, '[1]Base de Datos Clientes'!H:H), "")</f>
        <v>Mariela</v>
      </c>
      <c r="D668" s="6" t="s">
        <v>13</v>
      </c>
      <c r="E668" s="6" t="s">
        <v>322</v>
      </c>
      <c r="F668" s="6">
        <v>-5000</v>
      </c>
      <c r="G668" s="6"/>
      <c r="H668" s="6">
        <f>SUMIFS(F$2:F668, B$2:B668, B668)</f>
        <v>9830</v>
      </c>
    </row>
    <row r="669" spans="1:8" x14ac:dyDescent="0.25">
      <c r="A669" s="5"/>
      <c r="B669" s="6"/>
      <c r="C669" s="6">
        <f>IFERROR(_xlfn.XLOOKUP(B669, '[1]Base de Datos Clientes'!B:B, '[1]Base de Datos Clientes'!H:H), "")</f>
        <v>0</v>
      </c>
      <c r="D669" s="6"/>
      <c r="E669" s="6"/>
      <c r="F669" s="6"/>
      <c r="G669" s="6"/>
      <c r="H669" s="6"/>
    </row>
    <row r="670" spans="1:8" x14ac:dyDescent="0.25">
      <c r="A670" s="5"/>
      <c r="B670" s="6"/>
      <c r="C670" s="6">
        <f>IFERROR(_xlfn.XLOOKUP(B670, '[1]Base de Datos Clientes'!B:B, '[1]Base de Datos Clientes'!H:H), "")</f>
        <v>0</v>
      </c>
      <c r="D670" s="6"/>
      <c r="E670" s="6"/>
      <c r="F670" s="6"/>
      <c r="G670" s="6"/>
      <c r="H670" s="6"/>
    </row>
    <row r="671" spans="1:8" x14ac:dyDescent="0.25">
      <c r="A671" s="5"/>
      <c r="B671" s="6"/>
      <c r="C671" s="6">
        <f>IFERROR(_xlfn.XLOOKUP(B671, '[1]Base de Datos Clientes'!B:B, '[1]Base de Datos Clientes'!H:H), "")</f>
        <v>0</v>
      </c>
      <c r="D671" s="6"/>
      <c r="E671" s="6"/>
      <c r="F671" s="6"/>
      <c r="G671" s="6"/>
      <c r="H671" s="6"/>
    </row>
    <row r="672" spans="1:8" x14ac:dyDescent="0.25">
      <c r="A672" s="5"/>
      <c r="B672" s="6"/>
      <c r="C672" s="6">
        <f>IFERROR(_xlfn.XLOOKUP(B672, '[1]Base de Datos Clientes'!B:B, '[1]Base de Datos Clientes'!H:H), "")</f>
        <v>0</v>
      </c>
      <c r="D672" s="6"/>
      <c r="E672" s="6"/>
      <c r="F672" s="6"/>
      <c r="G672" s="6"/>
      <c r="H672" s="6"/>
    </row>
    <row r="673" spans="1:8" x14ac:dyDescent="0.25">
      <c r="A673" s="5"/>
      <c r="B673" s="6"/>
      <c r="C673" s="6">
        <f>IFERROR(_xlfn.XLOOKUP(B673, '[1]Base de Datos Clientes'!B:B, '[1]Base de Datos Clientes'!H:H), "")</f>
        <v>0</v>
      </c>
      <c r="D673" s="6"/>
      <c r="E673" s="6"/>
      <c r="F673" s="6"/>
      <c r="G673" s="6"/>
      <c r="H673" s="6"/>
    </row>
    <row r="674" spans="1:8" x14ac:dyDescent="0.25">
      <c r="A674" s="5"/>
      <c r="B674" s="6"/>
      <c r="C674" s="6">
        <f>IFERROR(_xlfn.XLOOKUP(B674, '[1]Base de Datos Clientes'!B:B, '[1]Base de Datos Clientes'!H:H), "")</f>
        <v>0</v>
      </c>
      <c r="D674" s="6"/>
      <c r="E674" s="6"/>
      <c r="F674" s="6"/>
      <c r="G674" s="6"/>
      <c r="H674" s="6"/>
    </row>
    <row r="675" spans="1:8" x14ac:dyDescent="0.25">
      <c r="A675" s="5"/>
      <c r="B675" s="6"/>
      <c r="C675" s="6">
        <f>IFERROR(_xlfn.XLOOKUP(B675, '[1]Base de Datos Clientes'!B:B, '[1]Base de Datos Clientes'!H:H), "")</f>
        <v>0</v>
      </c>
      <c r="D675" s="6"/>
      <c r="E675" s="6"/>
      <c r="F675" s="6"/>
      <c r="G675" s="6"/>
      <c r="H675" s="6"/>
    </row>
    <row r="676" spans="1:8" x14ac:dyDescent="0.25">
      <c r="A676" s="5"/>
      <c r="B676" s="6"/>
      <c r="C676" s="6">
        <f>IFERROR(_xlfn.XLOOKUP(B676, '[1]Base de Datos Clientes'!B:B, '[1]Base de Datos Clientes'!H:H), "")</f>
        <v>0</v>
      </c>
      <c r="D676" s="6"/>
      <c r="E676" s="6"/>
      <c r="F676" s="6"/>
      <c r="G676" s="6"/>
      <c r="H676" s="6"/>
    </row>
    <row r="677" spans="1:8" x14ac:dyDescent="0.25">
      <c r="A677" s="5"/>
      <c r="B677" s="6"/>
      <c r="C677" s="6">
        <f>IFERROR(_xlfn.XLOOKUP(B677, '[1]Base de Datos Clientes'!B:B, '[1]Base de Datos Clientes'!H:H), "")</f>
        <v>0</v>
      </c>
      <c r="D677" s="6"/>
      <c r="E677" s="6"/>
      <c r="F677" s="6"/>
      <c r="G677" s="6"/>
      <c r="H677" s="6"/>
    </row>
    <row r="678" spans="1:8" x14ac:dyDescent="0.25">
      <c r="A678" s="5"/>
      <c r="B678" s="6"/>
      <c r="C678" s="6">
        <f>IFERROR(_xlfn.XLOOKUP(B678, '[1]Base de Datos Clientes'!B:B, '[1]Base de Datos Clientes'!H:H), "")</f>
        <v>0</v>
      </c>
      <c r="D678" s="6"/>
      <c r="E678" s="6"/>
      <c r="F678" s="6"/>
      <c r="G678" s="6"/>
      <c r="H678" s="6"/>
    </row>
    <row r="679" spans="1:8" x14ac:dyDescent="0.25">
      <c r="A679" s="5"/>
      <c r="B679" s="6"/>
      <c r="C679" s="6">
        <f>IFERROR(_xlfn.XLOOKUP(B679, '[1]Base de Datos Clientes'!B:B, '[1]Base de Datos Clientes'!H:H), "")</f>
        <v>0</v>
      </c>
      <c r="D679" s="6"/>
      <c r="E679" s="6"/>
      <c r="F679" s="6"/>
      <c r="G679" s="6"/>
      <c r="H679" s="6"/>
    </row>
    <row r="680" spans="1:8" x14ac:dyDescent="0.25">
      <c r="A680" s="5"/>
      <c r="B680" s="6"/>
      <c r="C680" s="6">
        <f>IFERROR(_xlfn.XLOOKUP(B680, '[1]Base de Datos Clientes'!B:B, '[1]Base de Datos Clientes'!H:H), "")</f>
        <v>0</v>
      </c>
      <c r="D680" s="6"/>
      <c r="E680" s="6"/>
      <c r="F680" s="6"/>
      <c r="G680" s="6"/>
      <c r="H680" s="6"/>
    </row>
    <row r="681" spans="1:8" x14ac:dyDescent="0.25">
      <c r="A681" s="5"/>
      <c r="B681" s="6"/>
      <c r="C681" s="6">
        <f>IFERROR(_xlfn.XLOOKUP(B681, '[1]Base de Datos Clientes'!B:B, '[1]Base de Datos Clientes'!H:H), "")</f>
        <v>0</v>
      </c>
      <c r="D681" s="6"/>
      <c r="E681" s="6"/>
      <c r="F681" s="6"/>
      <c r="G681" s="6"/>
      <c r="H681" s="6"/>
    </row>
    <row r="682" spans="1:8" x14ac:dyDescent="0.25">
      <c r="A682" s="5"/>
      <c r="B682" s="6"/>
      <c r="C682" s="6">
        <f>IFERROR(_xlfn.XLOOKUP(B682, '[1]Base de Datos Clientes'!B:B, '[1]Base de Datos Clientes'!H:H), "")</f>
        <v>0</v>
      </c>
      <c r="D682" s="6"/>
      <c r="E682" s="6"/>
      <c r="F682" s="6"/>
      <c r="G682" s="6"/>
      <c r="H682" s="6"/>
    </row>
    <row r="683" spans="1:8" x14ac:dyDescent="0.25">
      <c r="A683" s="5">
        <v>45787</v>
      </c>
      <c r="B683" s="6" t="s">
        <v>214</v>
      </c>
      <c r="C683" s="6" t="str">
        <f>IFERROR(_xlfn.XLOOKUP(B683, '[1]Base de Datos Clientes'!B:B, '[1]Base de Datos Clientes'!H:H), "")</f>
        <v>Mariela</v>
      </c>
      <c r="D683" s="6" t="s">
        <v>13</v>
      </c>
      <c r="E683" s="6" t="s">
        <v>57</v>
      </c>
      <c r="F683" s="6">
        <v>-1500</v>
      </c>
      <c r="G683" s="6"/>
      <c r="H683" s="6">
        <f>SUMIFS(F$2:F683, B$2:B683, B683)</f>
        <v>101.02999999999884</v>
      </c>
    </row>
    <row r="684" spans="1:8" x14ac:dyDescent="0.25">
      <c r="A684" s="5">
        <v>45787</v>
      </c>
      <c r="B684" s="6" t="s">
        <v>562</v>
      </c>
      <c r="C684" s="6" t="s">
        <v>598</v>
      </c>
      <c r="D684" s="6" t="s">
        <v>13</v>
      </c>
      <c r="E684" s="6" t="s">
        <v>599</v>
      </c>
      <c r="F684" s="6">
        <v>-14634</v>
      </c>
      <c r="G684" s="6"/>
      <c r="H684" s="6">
        <f>SUMIFS(F$2:F684, B$2:B684, B684)</f>
        <v>0</v>
      </c>
    </row>
    <row r="685" spans="1:8" x14ac:dyDescent="0.25">
      <c r="A685" s="5">
        <v>45790</v>
      </c>
      <c r="B685" s="6" t="s">
        <v>430</v>
      </c>
      <c r="C685" s="6" t="s">
        <v>598</v>
      </c>
      <c r="D685" s="6" t="s">
        <v>13</v>
      </c>
      <c r="E685" s="6" t="s">
        <v>600</v>
      </c>
      <c r="F685" s="6">
        <v>-20505</v>
      </c>
      <c r="G685" s="6"/>
      <c r="H685" s="6">
        <f>SUMIFS(F$2:F685, B$2:B685, B685)</f>
        <v>0</v>
      </c>
    </row>
    <row r="686" spans="1:8" x14ac:dyDescent="0.25">
      <c r="A686" s="5">
        <v>45790</v>
      </c>
      <c r="B686" s="6" t="s">
        <v>542</v>
      </c>
      <c r="C686" s="6" t="s">
        <v>598</v>
      </c>
      <c r="D686" s="6" t="s">
        <v>13</v>
      </c>
      <c r="E686" s="6" t="s">
        <v>601</v>
      </c>
      <c r="F686" s="6">
        <v>-25051.5</v>
      </c>
      <c r="G686" s="6"/>
      <c r="H686" s="6">
        <f>SUMIFS(F$2:F686, B$2:B686, B686)</f>
        <v>0</v>
      </c>
    </row>
    <row r="687" spans="1:8" x14ac:dyDescent="0.25">
      <c r="A687" s="5">
        <v>45789</v>
      </c>
      <c r="B687" s="6" t="s">
        <v>542</v>
      </c>
      <c r="C687" s="6" t="s">
        <v>598</v>
      </c>
      <c r="D687" s="6" t="s">
        <v>10</v>
      </c>
      <c r="E687" s="6" t="s">
        <v>602</v>
      </c>
      <c r="F687" s="12">
        <v>28687.5</v>
      </c>
      <c r="G687" s="6"/>
      <c r="H687" s="6">
        <f>SUMIFS(F$2:F687, B$2:B687, B687)</f>
        <v>28687.5</v>
      </c>
    </row>
    <row r="688" spans="1:8" x14ac:dyDescent="0.25">
      <c r="A688" s="5">
        <v>45790</v>
      </c>
      <c r="B688" s="6" t="s">
        <v>535</v>
      </c>
      <c r="C688" s="6" t="s">
        <v>598</v>
      </c>
      <c r="D688" s="6" t="s">
        <v>13</v>
      </c>
      <c r="E688" s="6" t="s">
        <v>603</v>
      </c>
      <c r="F688" s="6">
        <v>-10175.4</v>
      </c>
      <c r="G688" s="6"/>
      <c r="H688" s="6">
        <f>SUMIFS(F$2:F688, B$2:B688, B688)</f>
        <v>0</v>
      </c>
    </row>
    <row r="689" spans="1:8" x14ac:dyDescent="0.25">
      <c r="A689" s="5">
        <v>45790</v>
      </c>
      <c r="B689" s="6" t="s">
        <v>589</v>
      </c>
      <c r="C689" s="6" t="s">
        <v>598</v>
      </c>
      <c r="D689" s="6" t="s">
        <v>13</v>
      </c>
      <c r="E689" s="6" t="s">
        <v>604</v>
      </c>
      <c r="F689" s="6">
        <v>-6031.8</v>
      </c>
      <c r="G689" s="6"/>
      <c r="H689" s="6">
        <f>SUMIFS(F$2:F689, B$2:B689, B689)</f>
        <v>0</v>
      </c>
    </row>
    <row r="690" spans="1:8" x14ac:dyDescent="0.25">
      <c r="A690" s="5">
        <v>45789</v>
      </c>
      <c r="B690" s="6" t="s">
        <v>351</v>
      </c>
      <c r="C690" s="6" t="s">
        <v>598</v>
      </c>
      <c r="D690" s="6" t="s">
        <v>10</v>
      </c>
      <c r="E690" s="6" t="s">
        <v>605</v>
      </c>
      <c r="F690" s="6">
        <v>5517</v>
      </c>
      <c r="G690" s="6"/>
      <c r="H690" s="6">
        <f>SUMIFS(F$2:F690, B$2:B690, B690)</f>
        <v>93100.5</v>
      </c>
    </row>
    <row r="691" spans="1:8" x14ac:dyDescent="0.25">
      <c r="A691" s="5">
        <v>45790</v>
      </c>
      <c r="B691" s="6" t="s">
        <v>351</v>
      </c>
      <c r="C691" s="6" t="s">
        <v>598</v>
      </c>
      <c r="D691" s="6" t="s">
        <v>10</v>
      </c>
      <c r="E691" s="6" t="s">
        <v>606</v>
      </c>
      <c r="F691" s="6">
        <v>13459.5</v>
      </c>
      <c r="G691" s="6"/>
      <c r="H691" s="6">
        <f>SUMIFS(F$2:F691, B$2:B691, B691)</f>
        <v>106560</v>
      </c>
    </row>
    <row r="692" spans="1:8" x14ac:dyDescent="0.25">
      <c r="A692" s="5">
        <v>45789</v>
      </c>
      <c r="B692" s="6" t="s">
        <v>395</v>
      </c>
      <c r="C692" s="6" t="s">
        <v>598</v>
      </c>
      <c r="D692" s="6" t="s">
        <v>10</v>
      </c>
      <c r="E692" s="6" t="s">
        <v>607</v>
      </c>
      <c r="F692" s="6">
        <v>13662</v>
      </c>
      <c r="G692" s="6"/>
      <c r="H692" s="6">
        <f>SUMIFS(F$2:F692, B$2:B692, B692)</f>
        <v>27719</v>
      </c>
    </row>
    <row r="693" spans="1:8" x14ac:dyDescent="0.25">
      <c r="A693" s="5">
        <v>45791</v>
      </c>
      <c r="B693" s="6" t="s">
        <v>9</v>
      </c>
      <c r="C693" s="6" t="s">
        <v>598</v>
      </c>
      <c r="D693" s="6" t="s">
        <v>13</v>
      </c>
      <c r="E693" s="6" t="s">
        <v>57</v>
      </c>
      <c r="F693" s="6">
        <v>-5000</v>
      </c>
      <c r="G693" s="6"/>
      <c r="H693" s="6">
        <f>SUMIFS(F$2:F693, B$2:B693, B693)</f>
        <v>4830</v>
      </c>
    </row>
    <row r="694" spans="1:8" x14ac:dyDescent="0.25">
      <c r="A694" s="5">
        <v>45791</v>
      </c>
      <c r="B694" s="6" t="s">
        <v>108</v>
      </c>
      <c r="C694" s="6" t="s">
        <v>598</v>
      </c>
      <c r="D694" s="6" t="s">
        <v>13</v>
      </c>
      <c r="E694" s="6" t="s">
        <v>608</v>
      </c>
      <c r="F694" s="6">
        <v>-51261.3</v>
      </c>
      <c r="G694" s="6"/>
      <c r="H694" s="6">
        <f>SUMIFS(F$2:F694, B$2:B694, B694)</f>
        <v>0</v>
      </c>
    </row>
    <row r="695" spans="1:8" x14ac:dyDescent="0.25">
      <c r="A695" s="5">
        <v>45632</v>
      </c>
      <c r="B695" s="6" t="s">
        <v>609</v>
      </c>
      <c r="C695" s="6" t="s">
        <v>610</v>
      </c>
      <c r="D695" s="6" t="s">
        <v>10</v>
      </c>
      <c r="E695" s="6" t="s">
        <v>611</v>
      </c>
      <c r="F695" s="6">
        <v>20464</v>
      </c>
      <c r="G695" s="6"/>
      <c r="H695" s="6">
        <f>SUMIFS(F$2:F695, B$2:B695, B695)</f>
        <v>20464</v>
      </c>
    </row>
    <row r="696" spans="1:8" x14ac:dyDescent="0.25">
      <c r="A696" s="5">
        <v>45705</v>
      </c>
      <c r="B696" s="6" t="s">
        <v>609</v>
      </c>
      <c r="C696" s="6" t="s">
        <v>610</v>
      </c>
      <c r="D696" s="6" t="s">
        <v>10</v>
      </c>
      <c r="E696" s="6" t="s">
        <v>612</v>
      </c>
      <c r="F696" s="6">
        <v>21204</v>
      </c>
      <c r="G696" s="6"/>
      <c r="H696" s="6">
        <f>SUMIFS(F$2:F696, B$2:B696, B696)</f>
        <v>41668</v>
      </c>
    </row>
    <row r="697" spans="1:8" x14ac:dyDescent="0.25">
      <c r="A697" s="5">
        <v>45713</v>
      </c>
      <c r="B697" s="6" t="s">
        <v>609</v>
      </c>
      <c r="C697" s="6" t="s">
        <v>610</v>
      </c>
      <c r="D697" s="6" t="s">
        <v>13</v>
      </c>
      <c r="E697" s="6" t="s">
        <v>105</v>
      </c>
      <c r="F697" s="6">
        <v>-19084</v>
      </c>
      <c r="G697" s="6"/>
      <c r="H697" s="6">
        <f>SUMIFS(F$2:F697, B$2:B697, B697)</f>
        <v>22584</v>
      </c>
    </row>
    <row r="698" spans="1:8" x14ac:dyDescent="0.25">
      <c r="A698" s="5">
        <v>45716</v>
      </c>
      <c r="B698" s="6" t="s">
        <v>609</v>
      </c>
      <c r="C698" s="6" t="s">
        <v>610</v>
      </c>
      <c r="D698" s="6" t="s">
        <v>22</v>
      </c>
      <c r="E698" s="6" t="s">
        <v>613</v>
      </c>
      <c r="F698" s="6">
        <v>-2120.4</v>
      </c>
      <c r="G698" s="6"/>
      <c r="H698" s="6">
        <f>SUMIFS(F$2:F698, B$2:B698, B698)</f>
        <v>20463.599999999999</v>
      </c>
    </row>
    <row r="699" spans="1:8" x14ac:dyDescent="0.25">
      <c r="A699" s="5">
        <v>45754</v>
      </c>
      <c r="B699" s="6" t="s">
        <v>609</v>
      </c>
      <c r="C699" s="6" t="s">
        <v>610</v>
      </c>
      <c r="D699" s="6" t="s">
        <v>10</v>
      </c>
      <c r="E699" s="6" t="s">
        <v>614</v>
      </c>
      <c r="F699" s="6">
        <v>21837.599999999999</v>
      </c>
      <c r="G699" s="6"/>
      <c r="H699" s="6">
        <f>SUMIFS(F$2:F699, B$2:B699, B699)</f>
        <v>42301.2</v>
      </c>
    </row>
    <row r="700" spans="1:8" x14ac:dyDescent="0.25">
      <c r="A700" s="5">
        <v>45758</v>
      </c>
      <c r="B700" s="6" t="s">
        <v>609</v>
      </c>
      <c r="C700" s="6" t="s">
        <v>610</v>
      </c>
      <c r="D700" s="6" t="s">
        <v>10</v>
      </c>
      <c r="E700" s="6" t="s">
        <v>615</v>
      </c>
      <c r="F700" s="6">
        <v>3036</v>
      </c>
      <c r="G700" s="6"/>
      <c r="H700" s="6">
        <f>SUMIFS(F$2:F700, B$2:B700, B700)</f>
        <v>45337.2</v>
      </c>
    </row>
    <row r="701" spans="1:8" x14ac:dyDescent="0.25">
      <c r="A701" s="5">
        <v>45770</v>
      </c>
      <c r="B701" s="6" t="s">
        <v>609</v>
      </c>
      <c r="C701" s="6" t="s">
        <v>610</v>
      </c>
      <c r="D701" s="6" t="s">
        <v>22</v>
      </c>
      <c r="E701" s="6" t="s">
        <v>616</v>
      </c>
      <c r="F701" s="6">
        <v>-2487.36</v>
      </c>
      <c r="G701" s="6"/>
      <c r="H701" s="6">
        <f>SUMIFS(F$2:F701, B$2:B701, B701)</f>
        <v>42849.84</v>
      </c>
    </row>
    <row r="702" spans="1:8" x14ac:dyDescent="0.25">
      <c r="A702" s="5">
        <v>45770</v>
      </c>
      <c r="B702" s="6" t="s">
        <v>609</v>
      </c>
      <c r="C702" s="6" t="s">
        <v>610</v>
      </c>
      <c r="D702" s="6" t="s">
        <v>13</v>
      </c>
      <c r="E702" s="6" t="s">
        <v>617</v>
      </c>
      <c r="F702" s="6">
        <v>-22386.240000000002</v>
      </c>
      <c r="G702" s="6"/>
      <c r="H702" s="6">
        <f>SUMIFS(F$2:F702, B$2:B702, B702)</f>
        <v>20463.599999999995</v>
      </c>
    </row>
    <row r="703" spans="1:8" x14ac:dyDescent="0.25">
      <c r="A703" s="5">
        <v>45779</v>
      </c>
      <c r="B703" s="6" t="s">
        <v>609</v>
      </c>
      <c r="C703" s="6" t="s">
        <v>610</v>
      </c>
      <c r="D703" s="6" t="s">
        <v>10</v>
      </c>
      <c r="E703" s="6" t="s">
        <v>618</v>
      </c>
      <c r="F703" s="6">
        <v>22924</v>
      </c>
      <c r="G703" s="6"/>
      <c r="H703" s="6">
        <f>SUMIFS(F$2:F703, B$2:B703, B703)</f>
        <v>43387.599999999991</v>
      </c>
    </row>
    <row r="704" spans="1:8" x14ac:dyDescent="0.25">
      <c r="A704" s="5">
        <v>45784</v>
      </c>
      <c r="B704" s="6" t="s">
        <v>609</v>
      </c>
      <c r="C704" s="6" t="s">
        <v>610</v>
      </c>
      <c r="D704" s="6" t="s">
        <v>13</v>
      </c>
      <c r="E704" s="6" t="s">
        <v>619</v>
      </c>
      <c r="F704" s="6">
        <v>-20631.599999999999</v>
      </c>
      <c r="G704" s="6"/>
      <c r="H704" s="6">
        <f>SUMIFS(F$2:F704, B$2:B704, B704)</f>
        <v>22755.999999999993</v>
      </c>
    </row>
    <row r="705" spans="1:8" x14ac:dyDescent="0.25">
      <c r="A705" s="5">
        <v>45797</v>
      </c>
      <c r="B705" s="6" t="s">
        <v>609</v>
      </c>
      <c r="C705" s="6" t="s">
        <v>610</v>
      </c>
      <c r="D705" s="6" t="s">
        <v>22</v>
      </c>
      <c r="E705" s="6" t="s">
        <v>620</v>
      </c>
      <c r="F705" s="6">
        <v>-2292.4</v>
      </c>
      <c r="G705" s="6"/>
      <c r="H705" s="6">
        <f>SUMIFS(F$2:F705, B$2:B705, B705)</f>
        <v>20463.599999999991</v>
      </c>
    </row>
    <row r="706" spans="1:8" x14ac:dyDescent="0.25">
      <c r="A706" s="5">
        <v>45742</v>
      </c>
      <c r="B706" s="6" t="s">
        <v>621</v>
      </c>
      <c r="C706" s="6" t="s">
        <v>610</v>
      </c>
      <c r="D706" s="6" t="s">
        <v>10</v>
      </c>
      <c r="E706" s="6" t="s">
        <v>622</v>
      </c>
      <c r="F706" s="6">
        <v>109245.4</v>
      </c>
      <c r="G706" s="6"/>
      <c r="H706" s="6">
        <f>SUMIFS(F$2:F706, B$2:B706, B706)</f>
        <v>109245.4</v>
      </c>
    </row>
    <row r="707" spans="1:8" x14ac:dyDescent="0.25">
      <c r="A707" s="5">
        <v>45742</v>
      </c>
      <c r="B707" s="6" t="s">
        <v>621</v>
      </c>
      <c r="C707" s="6" t="s">
        <v>610</v>
      </c>
      <c r="D707" s="6" t="s">
        <v>10</v>
      </c>
      <c r="E707" s="6" t="s">
        <v>623</v>
      </c>
      <c r="F707" s="6">
        <v>15524.4</v>
      </c>
      <c r="G707" s="6"/>
      <c r="H707" s="6">
        <f>SUMIFS(F$2:F707, B$2:B707, B707)</f>
        <v>124769.79999999999</v>
      </c>
    </row>
    <row r="708" spans="1:8" x14ac:dyDescent="0.25">
      <c r="A708" s="5">
        <v>45783</v>
      </c>
      <c r="B708" s="6" t="s">
        <v>621</v>
      </c>
      <c r="C708" s="6" t="s">
        <v>610</v>
      </c>
      <c r="D708" s="6" t="s">
        <v>22</v>
      </c>
      <c r="E708" s="6" t="s">
        <v>624</v>
      </c>
      <c r="F708" s="6">
        <v>-1062.5</v>
      </c>
      <c r="G708" s="6"/>
      <c r="H708" s="13">
        <f>SUMIFS(F$2:F708, B$2:B708, B708)</f>
        <v>123707.29999999999</v>
      </c>
    </row>
    <row r="709" spans="1:8" x14ac:dyDescent="0.25">
      <c r="A709" s="5">
        <v>45797</v>
      </c>
      <c r="B709" s="6" t="s">
        <v>621</v>
      </c>
      <c r="C709" s="6" t="s">
        <v>610</v>
      </c>
      <c r="D709" s="6" t="s">
        <v>13</v>
      </c>
      <c r="E709" s="6" t="s">
        <v>625</v>
      </c>
      <c r="F709" s="6">
        <v>-123707.3</v>
      </c>
      <c r="G709" s="6"/>
      <c r="H709" s="13">
        <f>SUMIFS(F$2:F709, B$2:B709, B709)</f>
        <v>-1.4551915228366852E-11</v>
      </c>
    </row>
    <row r="710" spans="1:8" x14ac:dyDescent="0.25">
      <c r="A710" s="5">
        <v>45045</v>
      </c>
      <c r="B710" s="6" t="s">
        <v>626</v>
      </c>
      <c r="C710" s="6" t="s">
        <v>610</v>
      </c>
      <c r="D710" s="6" t="s">
        <v>10</v>
      </c>
      <c r="E710" s="6" t="s">
        <v>627</v>
      </c>
      <c r="F710" s="6">
        <v>35314</v>
      </c>
      <c r="G710" s="6"/>
      <c r="H710" s="13">
        <f>SUMIFS(F$2:F710, B$2:B710, B710)</f>
        <v>35314</v>
      </c>
    </row>
    <row r="711" spans="1:8" x14ac:dyDescent="0.25">
      <c r="A711" s="5">
        <v>45051</v>
      </c>
      <c r="B711" s="6" t="s">
        <v>626</v>
      </c>
      <c r="C711" s="6" t="s">
        <v>610</v>
      </c>
      <c r="D711" s="6" t="s">
        <v>10</v>
      </c>
      <c r="E711" s="6" t="s">
        <v>628</v>
      </c>
      <c r="F711" s="6">
        <v>26292</v>
      </c>
      <c r="G711" s="6"/>
      <c r="H711" s="13">
        <f>SUMIFS(F$2:F711, B$2:B711, B711)</f>
        <v>61606</v>
      </c>
    </row>
    <row r="712" spans="1:8" x14ac:dyDescent="0.25">
      <c r="A712" s="5">
        <v>45056</v>
      </c>
      <c r="B712" s="6" t="s">
        <v>626</v>
      </c>
      <c r="C712" s="6" t="s">
        <v>610</v>
      </c>
      <c r="D712" s="6" t="s">
        <v>10</v>
      </c>
      <c r="E712" s="6" t="s">
        <v>629</v>
      </c>
      <c r="F712" s="6">
        <v>13684.5</v>
      </c>
      <c r="G712" s="6"/>
      <c r="H712" s="13">
        <f>SUMIFS(F$2:F712, B$2:B712, B712)</f>
        <v>75290.5</v>
      </c>
    </row>
    <row r="713" spans="1:8" x14ac:dyDescent="0.25">
      <c r="A713" s="5">
        <v>45057</v>
      </c>
      <c r="B713" s="6" t="s">
        <v>626</v>
      </c>
      <c r="C713" s="6" t="s">
        <v>610</v>
      </c>
      <c r="D713" s="6" t="s">
        <v>13</v>
      </c>
      <c r="E713" s="6" t="s">
        <v>630</v>
      </c>
      <c r="F713" s="6">
        <v>-3080.3</v>
      </c>
      <c r="G713" s="6"/>
      <c r="H713" s="13">
        <f>SUMIFS(F$2:F713, B$2:B713, B713)</f>
        <v>72210.2</v>
      </c>
    </row>
    <row r="714" spans="1:8" x14ac:dyDescent="0.25">
      <c r="A714" s="5">
        <v>45056</v>
      </c>
      <c r="B714" s="6" t="s">
        <v>626</v>
      </c>
      <c r="C714" s="6" t="s">
        <v>610</v>
      </c>
      <c r="D714" s="6" t="s">
        <v>13</v>
      </c>
      <c r="E714" s="6" t="s">
        <v>631</v>
      </c>
      <c r="F714" s="6">
        <v>-58525.7</v>
      </c>
      <c r="G714" s="6"/>
      <c r="H714" s="13">
        <f>SUMIFS(F$2:F714, B$2:B714, B714)</f>
        <v>13684.5</v>
      </c>
    </row>
    <row r="715" spans="1:8" x14ac:dyDescent="0.25">
      <c r="A715" s="5">
        <v>45063</v>
      </c>
      <c r="B715" s="6" t="s">
        <v>626</v>
      </c>
      <c r="C715" s="6" t="s">
        <v>610</v>
      </c>
      <c r="D715" s="6" t="s">
        <v>13</v>
      </c>
      <c r="E715" s="6" t="s">
        <v>632</v>
      </c>
      <c r="F715" s="6">
        <v>-684.25</v>
      </c>
      <c r="G715" s="6"/>
      <c r="H715" s="13">
        <f>SUMIFS(F$2:F715, B$2:B715, B715)</f>
        <v>13000.25</v>
      </c>
    </row>
    <row r="716" spans="1:8" x14ac:dyDescent="0.25">
      <c r="A716" s="5">
        <v>45065</v>
      </c>
      <c r="B716" s="6" t="s">
        <v>626</v>
      </c>
      <c r="C716" s="6" t="s">
        <v>610</v>
      </c>
      <c r="D716" s="6" t="s">
        <v>13</v>
      </c>
      <c r="E716" s="6" t="s">
        <v>633</v>
      </c>
      <c r="F716" s="6">
        <v>-13000.25</v>
      </c>
      <c r="G716" s="6"/>
      <c r="H716" s="13">
        <f>SUMIFS(F$2:F716, B$2:B716, B716)</f>
        <v>0</v>
      </c>
    </row>
    <row r="717" spans="1:8" x14ac:dyDescent="0.25">
      <c r="A717" s="5">
        <v>45068</v>
      </c>
      <c r="B717" s="6" t="s">
        <v>626</v>
      </c>
      <c r="C717" s="6" t="s">
        <v>610</v>
      </c>
      <c r="D717" s="6" t="s">
        <v>10</v>
      </c>
      <c r="E717" s="6" t="s">
        <v>634</v>
      </c>
      <c r="F717" s="6">
        <v>10030</v>
      </c>
      <c r="G717" s="6"/>
      <c r="H717" s="13">
        <f>SUMIFS(F$2:F717, B$2:B717, B717)</f>
        <v>10030</v>
      </c>
    </row>
    <row r="718" spans="1:8" x14ac:dyDescent="0.25">
      <c r="A718" s="5">
        <v>45098</v>
      </c>
      <c r="B718" s="6" t="s">
        <v>626</v>
      </c>
      <c r="C718" s="6" t="s">
        <v>610</v>
      </c>
      <c r="D718" s="6" t="s">
        <v>10</v>
      </c>
      <c r="E718" s="6" t="s">
        <v>635</v>
      </c>
      <c r="F718" s="6">
        <v>72720</v>
      </c>
      <c r="G718" s="6"/>
      <c r="H718" s="13">
        <f>SUMIFS(F$2:F718, B$2:B718, B718)</f>
        <v>82750</v>
      </c>
    </row>
    <row r="719" spans="1:8" x14ac:dyDescent="0.25">
      <c r="A719" s="5">
        <v>45114</v>
      </c>
      <c r="B719" s="6" t="s">
        <v>626</v>
      </c>
      <c r="C719" s="6" t="s">
        <v>610</v>
      </c>
      <c r="D719" s="6" t="s">
        <v>10</v>
      </c>
      <c r="E719" s="6" t="s">
        <v>636</v>
      </c>
      <c r="F719" s="6">
        <v>10620</v>
      </c>
      <c r="G719" s="6"/>
      <c r="H719" s="13">
        <f>SUMIFS(F$2:F719, B$2:B719, B719)</f>
        <v>93370</v>
      </c>
    </row>
    <row r="720" spans="1:8" x14ac:dyDescent="0.25">
      <c r="A720" s="5">
        <v>45134</v>
      </c>
      <c r="B720" s="6" t="s">
        <v>626</v>
      </c>
      <c r="C720" s="6" t="s">
        <v>610</v>
      </c>
      <c r="D720" s="6" t="s">
        <v>13</v>
      </c>
      <c r="E720" s="6" t="s">
        <v>637</v>
      </c>
      <c r="F720" s="6">
        <v>-531</v>
      </c>
      <c r="G720" s="6"/>
      <c r="H720" s="13">
        <f>SUMIFS(F$2:F720, B$2:B720, B720)</f>
        <v>92839</v>
      </c>
    </row>
    <row r="721" spans="1:8" x14ac:dyDescent="0.25">
      <c r="A721" s="5">
        <v>45134</v>
      </c>
      <c r="B721" s="6" t="s">
        <v>626</v>
      </c>
      <c r="C721" s="6" t="s">
        <v>610</v>
      </c>
      <c r="D721" s="6" t="s">
        <v>13</v>
      </c>
      <c r="E721" s="6" t="s">
        <v>638</v>
      </c>
      <c r="F721" s="6">
        <v>-3636</v>
      </c>
      <c r="G721" s="6"/>
      <c r="H721" s="13">
        <f>SUMIFS(F$2:F721, B$2:B721, B721)</f>
        <v>89203</v>
      </c>
    </row>
    <row r="722" spans="1:8" x14ac:dyDescent="0.25">
      <c r="A722" s="5">
        <v>45133</v>
      </c>
      <c r="B722" s="6" t="s">
        <v>626</v>
      </c>
      <c r="C722" s="6" t="s">
        <v>610</v>
      </c>
      <c r="D722" s="6" t="s">
        <v>13</v>
      </c>
      <c r="E722" s="6" t="s">
        <v>639</v>
      </c>
      <c r="F722" s="6">
        <v>-10089</v>
      </c>
      <c r="G722" s="6"/>
      <c r="H722" s="13">
        <f>SUMIFS(F$2:F722, B$2:B722, B722)</f>
        <v>79114</v>
      </c>
    </row>
    <row r="723" spans="1:8" x14ac:dyDescent="0.25">
      <c r="A723" s="5">
        <v>45133</v>
      </c>
      <c r="B723" s="6" t="s">
        <v>626</v>
      </c>
      <c r="C723" s="6" t="s">
        <v>610</v>
      </c>
      <c r="D723" s="6" t="s">
        <v>13</v>
      </c>
      <c r="E723" s="6" t="s">
        <v>640</v>
      </c>
      <c r="F723" s="6">
        <v>-69084</v>
      </c>
      <c r="G723" s="6"/>
      <c r="H723" s="13">
        <f>SUMIFS(F$2:F723, B$2:B723, B723)</f>
        <v>10030</v>
      </c>
    </row>
    <row r="724" spans="1:8" x14ac:dyDescent="0.25">
      <c r="A724" s="5">
        <v>45134</v>
      </c>
      <c r="B724" s="6" t="s">
        <v>626</v>
      </c>
      <c r="C724" s="6" t="s">
        <v>610</v>
      </c>
      <c r="D724" s="6" t="s">
        <v>10</v>
      </c>
      <c r="E724" s="6" t="s">
        <v>641</v>
      </c>
      <c r="F724" s="6">
        <v>13865</v>
      </c>
      <c r="G724" s="6"/>
      <c r="H724" s="13">
        <f>SUMIFS(F$2:F724, B$2:B724, B724)</f>
        <v>23895</v>
      </c>
    </row>
    <row r="725" spans="1:8" x14ac:dyDescent="0.25">
      <c r="A725" s="5">
        <v>45140</v>
      </c>
      <c r="B725" s="6" t="s">
        <v>626</v>
      </c>
      <c r="C725" s="6" t="s">
        <v>610</v>
      </c>
      <c r="D725" s="6" t="s">
        <v>10</v>
      </c>
      <c r="E725" s="6" t="s">
        <v>642</v>
      </c>
      <c r="F725" s="6">
        <v>18720</v>
      </c>
      <c r="G725" s="6"/>
      <c r="H725" s="13">
        <f>SUMIFS(F$2:F725, B$2:B725, B725)</f>
        <v>42615</v>
      </c>
    </row>
    <row r="726" spans="1:8" x14ac:dyDescent="0.25">
      <c r="A726" s="5">
        <v>45156</v>
      </c>
      <c r="B726" s="6" t="s">
        <v>626</v>
      </c>
      <c r="C726" s="6" t="s">
        <v>610</v>
      </c>
      <c r="D726" s="6" t="s">
        <v>13</v>
      </c>
      <c r="E726" s="6" t="s">
        <v>643</v>
      </c>
      <c r="F726" s="6">
        <v>-501.5</v>
      </c>
      <c r="G726" s="6"/>
      <c r="H726" s="13">
        <f>SUMIFS(F$2:F726, B$2:B726, B726)</f>
        <v>42113.5</v>
      </c>
    </row>
    <row r="727" spans="1:8" x14ac:dyDescent="0.25">
      <c r="A727" s="5">
        <v>45156</v>
      </c>
      <c r="B727" s="6" t="s">
        <v>626</v>
      </c>
      <c r="C727" s="6" t="s">
        <v>610</v>
      </c>
      <c r="D727" s="6" t="s">
        <v>13</v>
      </c>
      <c r="E727" s="6" t="s">
        <v>644</v>
      </c>
      <c r="F727" s="6">
        <v>-9528.5</v>
      </c>
      <c r="G727" s="6"/>
      <c r="H727" s="13">
        <f>SUMIFS(F$2:F727, B$2:B727, B727)</f>
        <v>32585</v>
      </c>
    </row>
    <row r="728" spans="1:8" x14ac:dyDescent="0.25">
      <c r="A728" s="5">
        <v>45156</v>
      </c>
      <c r="B728" s="6" t="s">
        <v>626</v>
      </c>
      <c r="C728" s="6" t="s">
        <v>610</v>
      </c>
      <c r="D728" s="6" t="s">
        <v>13</v>
      </c>
      <c r="E728" s="6" t="s">
        <v>645</v>
      </c>
      <c r="F728" s="6">
        <v>-13865</v>
      </c>
      <c r="G728" s="6"/>
      <c r="H728" s="13">
        <f>SUMIFS(F$2:F728, B$2:B728, B728)</f>
        <v>18720</v>
      </c>
    </row>
    <row r="729" spans="1:8" x14ac:dyDescent="0.25">
      <c r="A729" s="5">
        <v>45156</v>
      </c>
      <c r="B729" s="6" t="s">
        <v>626</v>
      </c>
      <c r="C729" s="6" t="s">
        <v>610</v>
      </c>
      <c r="D729" s="6" t="s">
        <v>10</v>
      </c>
      <c r="E729" s="6" t="s">
        <v>646</v>
      </c>
      <c r="F729" s="6">
        <v>13865</v>
      </c>
      <c r="G729" s="6"/>
      <c r="H729" s="13">
        <f>SUMIFS(F$2:F729, B$2:B729, B729)</f>
        <v>32585</v>
      </c>
    </row>
    <row r="730" spans="1:8" x14ac:dyDescent="0.25">
      <c r="A730" s="5">
        <v>45159</v>
      </c>
      <c r="B730" s="6" t="s">
        <v>626</v>
      </c>
      <c r="C730" s="6" t="s">
        <v>610</v>
      </c>
      <c r="D730" s="6" t="s">
        <v>22</v>
      </c>
      <c r="E730" s="6" t="s">
        <v>647</v>
      </c>
      <c r="F730" s="6">
        <v>-936</v>
      </c>
      <c r="G730" s="6"/>
      <c r="H730" s="13">
        <f>SUMIFS(F$2:F730, B$2:B730, B730)</f>
        <v>31649</v>
      </c>
    </row>
    <row r="731" spans="1:8" x14ac:dyDescent="0.25">
      <c r="A731" s="5">
        <v>45159</v>
      </c>
      <c r="B731" s="6" t="s">
        <v>626</v>
      </c>
      <c r="C731" s="6" t="s">
        <v>610</v>
      </c>
      <c r="D731" s="6" t="s">
        <v>13</v>
      </c>
      <c r="E731" s="6" t="s">
        <v>648</v>
      </c>
      <c r="F731" s="6">
        <v>-17784</v>
      </c>
      <c r="G731" s="6"/>
      <c r="H731" s="13">
        <f>SUMIFS(F$2:F731, B$2:B731, B731)</f>
        <v>13865</v>
      </c>
    </row>
    <row r="732" spans="1:8" x14ac:dyDescent="0.25">
      <c r="A732" s="5">
        <v>45217</v>
      </c>
      <c r="B732" s="6" t="s">
        <v>626</v>
      </c>
      <c r="C732" s="6" t="s">
        <v>610</v>
      </c>
      <c r="D732" s="6" t="s">
        <v>10</v>
      </c>
      <c r="E732" s="6" t="s">
        <v>649</v>
      </c>
      <c r="F732" s="6">
        <v>63486</v>
      </c>
      <c r="G732" s="6"/>
      <c r="H732" s="13">
        <f>SUMIFS(F$2:F732, B$2:B732, B732)</f>
        <v>77351</v>
      </c>
    </row>
    <row r="733" spans="1:8" x14ac:dyDescent="0.25">
      <c r="A733" s="5">
        <v>45217</v>
      </c>
      <c r="B733" s="6" t="s">
        <v>626</v>
      </c>
      <c r="C733" s="6" t="s">
        <v>610</v>
      </c>
      <c r="D733" s="6" t="s">
        <v>13</v>
      </c>
      <c r="E733" s="6" t="s">
        <v>650</v>
      </c>
      <c r="F733" s="6">
        <v>-13865</v>
      </c>
      <c r="G733" s="6"/>
      <c r="H733" s="13">
        <f>SUMIFS(F$2:F733, B$2:B733, B733)</f>
        <v>63486</v>
      </c>
    </row>
    <row r="734" spans="1:8" x14ac:dyDescent="0.25">
      <c r="A734" s="5">
        <v>45217</v>
      </c>
      <c r="B734" s="6" t="s">
        <v>626</v>
      </c>
      <c r="C734" s="6" t="s">
        <v>610</v>
      </c>
      <c r="D734" s="6" t="s">
        <v>10</v>
      </c>
      <c r="E734" s="6" t="s">
        <v>651</v>
      </c>
      <c r="F734" s="6">
        <v>13865</v>
      </c>
      <c r="G734" s="6"/>
      <c r="H734" s="13">
        <f>SUMIFS(F$2:F734, B$2:B734, B734)</f>
        <v>77351</v>
      </c>
    </row>
    <row r="735" spans="1:8" x14ac:dyDescent="0.25">
      <c r="A735" s="5">
        <v>45218</v>
      </c>
      <c r="B735" s="6" t="s">
        <v>626</v>
      </c>
      <c r="C735" s="6" t="s">
        <v>610</v>
      </c>
      <c r="D735" s="6" t="s">
        <v>10</v>
      </c>
      <c r="E735" s="6" t="s">
        <v>652</v>
      </c>
      <c r="F735" s="6">
        <v>28529</v>
      </c>
      <c r="G735" s="6"/>
      <c r="H735" s="13">
        <f>SUMIFS(F$2:F735, B$2:B735, B735)</f>
        <v>105880</v>
      </c>
    </row>
    <row r="736" spans="1:8" x14ac:dyDescent="0.25">
      <c r="A736" s="5">
        <v>45224</v>
      </c>
      <c r="B736" s="6" t="s">
        <v>626</v>
      </c>
      <c r="C736" s="6" t="s">
        <v>610</v>
      </c>
      <c r="D736" s="6" t="s">
        <v>10</v>
      </c>
      <c r="E736" s="6" t="s">
        <v>653</v>
      </c>
      <c r="F736" s="6">
        <v>92011.5</v>
      </c>
      <c r="G736" s="6"/>
      <c r="H736" s="13">
        <f>SUMIFS(F$2:F736, B$2:B736, B736)</f>
        <v>197891.5</v>
      </c>
    </row>
    <row r="737" spans="1:8" x14ac:dyDescent="0.25">
      <c r="A737" s="5">
        <v>45224</v>
      </c>
      <c r="B737" s="6" t="s">
        <v>626</v>
      </c>
      <c r="C737" s="6" t="s">
        <v>610</v>
      </c>
      <c r="D737" s="6" t="s">
        <v>10</v>
      </c>
      <c r="E737" s="6" t="s">
        <v>654</v>
      </c>
      <c r="F737" s="6">
        <v>7371</v>
      </c>
      <c r="G737" s="6"/>
      <c r="H737" s="13">
        <f>SUMIFS(F$2:F737, B$2:B737, B737)</f>
        <v>205262.5</v>
      </c>
    </row>
    <row r="738" spans="1:8" x14ac:dyDescent="0.25">
      <c r="A738" s="5">
        <v>45226</v>
      </c>
      <c r="B738" s="6" t="s">
        <v>626</v>
      </c>
      <c r="C738" s="6" t="s">
        <v>610</v>
      </c>
      <c r="D738" s="6" t="s">
        <v>13</v>
      </c>
      <c r="E738" s="6" t="s">
        <v>655</v>
      </c>
      <c r="F738" s="6">
        <v>-2119.6999999999998</v>
      </c>
      <c r="G738" s="6"/>
      <c r="H738" s="13">
        <f>SUMIFS(F$2:F738, B$2:B738, B738)</f>
        <v>203142.8</v>
      </c>
    </row>
    <row r="739" spans="1:8" x14ac:dyDescent="0.25">
      <c r="A739" s="5">
        <v>45225</v>
      </c>
      <c r="B739" s="6" t="s">
        <v>626</v>
      </c>
      <c r="C739" s="6" t="s">
        <v>610</v>
      </c>
      <c r="D739" s="6" t="s">
        <v>13</v>
      </c>
      <c r="E739" s="6" t="s">
        <v>656</v>
      </c>
      <c r="F739" s="6">
        <v>-40274.300000000003</v>
      </c>
      <c r="G739" s="6"/>
      <c r="H739" s="13">
        <f>SUMIFS(F$2:F739, B$2:B739, B739)</f>
        <v>162868.5</v>
      </c>
    </row>
    <row r="740" spans="1:8" x14ac:dyDescent="0.25">
      <c r="A740" s="5">
        <v>45231</v>
      </c>
      <c r="B740" s="6" t="s">
        <v>626</v>
      </c>
      <c r="C740" s="6" t="s">
        <v>610</v>
      </c>
      <c r="D740" s="6" t="s">
        <v>13</v>
      </c>
      <c r="E740" s="6" t="s">
        <v>657</v>
      </c>
      <c r="F740" s="6">
        <v>-8143.43</v>
      </c>
      <c r="G740" s="6"/>
      <c r="H740" s="13">
        <f>SUMIFS(F$2:F740, B$2:B740, B740)</f>
        <v>154725.07</v>
      </c>
    </row>
    <row r="741" spans="1:8" x14ac:dyDescent="0.25">
      <c r="A741" s="5">
        <v>45231</v>
      </c>
      <c r="B741" s="6" t="s">
        <v>626</v>
      </c>
      <c r="C741" s="6" t="s">
        <v>610</v>
      </c>
      <c r="D741" s="6" t="s">
        <v>13</v>
      </c>
      <c r="E741" s="6" t="s">
        <v>658</v>
      </c>
      <c r="F741" s="6">
        <v>-154725.07</v>
      </c>
      <c r="G741" s="6"/>
      <c r="H741" s="13">
        <f>SUMIFS(F$2:F741, B$2:B741, B741)</f>
        <v>0</v>
      </c>
    </row>
    <row r="742" spans="1:8" x14ac:dyDescent="0.25">
      <c r="A742" s="5">
        <v>45236</v>
      </c>
      <c r="B742" s="6" t="s">
        <v>626</v>
      </c>
      <c r="C742" s="6" t="s">
        <v>610</v>
      </c>
      <c r="D742" s="6" t="s">
        <v>10</v>
      </c>
      <c r="E742" s="6" t="s">
        <v>659</v>
      </c>
      <c r="F742" s="6">
        <v>17644.5</v>
      </c>
      <c r="G742" s="6"/>
      <c r="H742" s="13">
        <f>SUMIFS(F$2:F742, B$2:B742, B742)</f>
        <v>17644.5</v>
      </c>
    </row>
    <row r="743" spans="1:8" x14ac:dyDescent="0.25">
      <c r="A743" s="5">
        <v>45245</v>
      </c>
      <c r="B743" s="6" t="s">
        <v>626</v>
      </c>
      <c r="C743" s="6" t="s">
        <v>610</v>
      </c>
      <c r="D743" s="6" t="s">
        <v>13</v>
      </c>
      <c r="E743" s="6" t="s">
        <v>660</v>
      </c>
      <c r="F743" s="6">
        <v>-882.23</v>
      </c>
      <c r="G743" s="6"/>
      <c r="H743" s="13">
        <f>SUMIFS(F$2:F743, B$2:B743, B743)</f>
        <v>16762.27</v>
      </c>
    </row>
    <row r="744" spans="1:8" x14ac:dyDescent="0.25">
      <c r="A744" s="5">
        <v>45245</v>
      </c>
      <c r="B744" s="6" t="s">
        <v>626</v>
      </c>
      <c r="C744" s="6" t="s">
        <v>610</v>
      </c>
      <c r="D744" s="6" t="s">
        <v>13</v>
      </c>
      <c r="E744" s="6" t="s">
        <v>661</v>
      </c>
      <c r="F744" s="6">
        <v>-16762.27</v>
      </c>
      <c r="G744" s="6"/>
      <c r="H744" s="13">
        <f>SUMIFS(F$2:F744, B$2:B744, B744)</f>
        <v>0</v>
      </c>
    </row>
    <row r="745" spans="1:8" x14ac:dyDescent="0.25">
      <c r="A745" s="5">
        <v>45265</v>
      </c>
      <c r="B745" s="6" t="s">
        <v>626</v>
      </c>
      <c r="C745" s="6" t="s">
        <v>610</v>
      </c>
      <c r="D745" s="6" t="s">
        <v>10</v>
      </c>
      <c r="E745" s="6" t="s">
        <v>662</v>
      </c>
      <c r="F745" s="6">
        <v>16176.5</v>
      </c>
      <c r="G745" s="6"/>
      <c r="H745" s="13">
        <f>SUMIFS(F$2:F745, B$2:B745, B745)</f>
        <v>16176.5</v>
      </c>
    </row>
    <row r="746" spans="1:8" x14ac:dyDescent="0.25">
      <c r="A746" s="5">
        <v>45271</v>
      </c>
      <c r="B746" s="6" t="s">
        <v>626</v>
      </c>
      <c r="C746" s="6" t="s">
        <v>610</v>
      </c>
      <c r="D746" s="6" t="s">
        <v>10</v>
      </c>
      <c r="E746" s="6" t="s">
        <v>663</v>
      </c>
      <c r="F746" s="6">
        <v>35878.5</v>
      </c>
      <c r="G746" s="6"/>
      <c r="H746" s="13">
        <f>SUMIFS(F$2:F746, B$2:B746, B746)</f>
        <v>52055</v>
      </c>
    </row>
    <row r="747" spans="1:8" x14ac:dyDescent="0.25">
      <c r="A747" s="5">
        <v>45281</v>
      </c>
      <c r="B747" s="6" t="s">
        <v>626</v>
      </c>
      <c r="C747" s="6" t="s">
        <v>610</v>
      </c>
      <c r="D747" s="6" t="s">
        <v>10</v>
      </c>
      <c r="E747" s="6" t="s">
        <v>664</v>
      </c>
      <c r="F747" s="6">
        <v>756</v>
      </c>
      <c r="G747" s="6"/>
      <c r="H747" s="13">
        <f>SUMIFS(F$2:F747, B$2:B747, B747)</f>
        <v>52811</v>
      </c>
    </row>
    <row r="748" spans="1:8" x14ac:dyDescent="0.25">
      <c r="A748" s="5">
        <v>45281</v>
      </c>
      <c r="B748" s="6" t="s">
        <v>626</v>
      </c>
      <c r="C748" s="6" t="s">
        <v>610</v>
      </c>
      <c r="D748" s="6" t="s">
        <v>13</v>
      </c>
      <c r="E748" s="6" t="s">
        <v>665</v>
      </c>
      <c r="F748" s="6">
        <v>-15376.67</v>
      </c>
      <c r="G748" s="6"/>
      <c r="H748" s="13">
        <f>SUMIFS(F$2:F748, B$2:B748, B748)</f>
        <v>37434.33</v>
      </c>
    </row>
    <row r="749" spans="1:8" x14ac:dyDescent="0.25">
      <c r="A749" s="5">
        <v>45281</v>
      </c>
      <c r="B749" s="6" t="s">
        <v>626</v>
      </c>
      <c r="C749" s="6" t="s">
        <v>610</v>
      </c>
      <c r="D749" s="6" t="s">
        <v>13</v>
      </c>
      <c r="E749" s="6" t="s">
        <v>666</v>
      </c>
      <c r="F749" s="6">
        <v>-34084.559999999998</v>
      </c>
      <c r="G749" s="6"/>
      <c r="H749" s="13">
        <f>SUMIFS(F$2:F749, B$2:B749, B749)</f>
        <v>3349.7700000000041</v>
      </c>
    </row>
    <row r="750" spans="1:8" x14ac:dyDescent="0.25">
      <c r="A750" s="5">
        <v>45323</v>
      </c>
      <c r="B750" s="6" t="s">
        <v>626</v>
      </c>
      <c r="C750" s="6" t="s">
        <v>610</v>
      </c>
      <c r="D750" s="6" t="s">
        <v>13</v>
      </c>
      <c r="E750" s="6" t="s">
        <v>667</v>
      </c>
      <c r="F750" s="6">
        <v>-718</v>
      </c>
      <c r="G750" s="6"/>
      <c r="H750" s="13">
        <f>SUMIFS(F$2:F750, B$2:B750, B750)</f>
        <v>2631.7700000000041</v>
      </c>
    </row>
    <row r="751" spans="1:8" x14ac:dyDescent="0.25">
      <c r="A751" s="5">
        <v>45323</v>
      </c>
      <c r="B751" s="6" t="s">
        <v>626</v>
      </c>
      <c r="C751" s="6" t="s">
        <v>610</v>
      </c>
      <c r="D751" s="6" t="s">
        <v>10</v>
      </c>
      <c r="E751" s="6" t="s">
        <v>668</v>
      </c>
      <c r="F751" s="6">
        <v>55670.6</v>
      </c>
      <c r="G751" s="6"/>
      <c r="H751" s="13">
        <f>SUMIFS(F$2:F751, B$2:B751, B751)</f>
        <v>58302.37</v>
      </c>
    </row>
    <row r="752" spans="1:8" x14ac:dyDescent="0.25">
      <c r="A752" s="5">
        <v>45328</v>
      </c>
      <c r="B752" s="6" t="s">
        <v>626</v>
      </c>
      <c r="C752" s="6" t="s">
        <v>610</v>
      </c>
      <c r="D752" s="6" t="s">
        <v>10</v>
      </c>
      <c r="E752" s="6" t="s">
        <v>669</v>
      </c>
      <c r="F752" s="6">
        <v>14247</v>
      </c>
      <c r="G752" s="6"/>
      <c r="H752" s="13">
        <f>SUMIFS(F$2:F752, B$2:B752, B752)</f>
        <v>72549.37</v>
      </c>
    </row>
    <row r="753" spans="1:8" x14ac:dyDescent="0.25">
      <c r="A753" s="5">
        <v>45343</v>
      </c>
      <c r="B753" s="6" t="s">
        <v>626</v>
      </c>
      <c r="C753" s="6" t="s">
        <v>610</v>
      </c>
      <c r="D753" s="6" t="s">
        <v>13</v>
      </c>
      <c r="E753" s="6" t="s">
        <v>670</v>
      </c>
      <c r="F753" s="6">
        <v>-66421.72</v>
      </c>
      <c r="G753" s="6"/>
      <c r="H753" s="13">
        <f>SUMIFS(F$2:F753, B$2:B753, B753)</f>
        <v>6127.6499999999942</v>
      </c>
    </row>
    <row r="754" spans="1:8" x14ac:dyDescent="0.25">
      <c r="A754" s="5">
        <v>45344</v>
      </c>
      <c r="B754" s="6" t="s">
        <v>626</v>
      </c>
      <c r="C754" s="6" t="s">
        <v>610</v>
      </c>
      <c r="D754" s="6" t="s">
        <v>10</v>
      </c>
      <c r="E754" s="6" t="s">
        <v>671</v>
      </c>
      <c r="F754" s="6">
        <v>5607</v>
      </c>
      <c r="G754" s="6"/>
      <c r="H754" s="13">
        <f>SUMIFS(F$2:F754, B$2:B754, B754)</f>
        <v>11734.649999999994</v>
      </c>
    </row>
    <row r="755" spans="1:8" x14ac:dyDescent="0.25">
      <c r="A755" s="5">
        <v>45348</v>
      </c>
      <c r="B755" s="6" t="s">
        <v>626</v>
      </c>
      <c r="C755" s="6" t="s">
        <v>610</v>
      </c>
      <c r="D755" s="6" t="s">
        <v>13</v>
      </c>
      <c r="E755" s="6" t="s">
        <v>672</v>
      </c>
      <c r="F755" s="6">
        <v>-2783.53</v>
      </c>
      <c r="G755" s="6"/>
      <c r="H755" s="13">
        <f>SUMIFS(F$2:F755, B$2:B755, B755)</f>
        <v>8951.1199999999935</v>
      </c>
    </row>
    <row r="756" spans="1:8" x14ac:dyDescent="0.25">
      <c r="A756" s="5">
        <v>45348</v>
      </c>
      <c r="B756" s="6" t="s">
        <v>626</v>
      </c>
      <c r="C756" s="6" t="s">
        <v>610</v>
      </c>
      <c r="D756" s="6" t="s">
        <v>13</v>
      </c>
      <c r="E756" s="6" t="s">
        <v>673</v>
      </c>
      <c r="F756" s="6">
        <v>-712.35</v>
      </c>
      <c r="G756" s="6"/>
      <c r="H756" s="13">
        <f>SUMIFS(F$2:F756, B$2:B756, B756)</f>
        <v>8238.7699999999932</v>
      </c>
    </row>
    <row r="757" spans="1:8" x14ac:dyDescent="0.25">
      <c r="A757" s="5">
        <v>45362</v>
      </c>
      <c r="B757" s="6" t="s">
        <v>626</v>
      </c>
      <c r="C757" s="6" t="s">
        <v>610</v>
      </c>
      <c r="D757" s="6" t="s">
        <v>13</v>
      </c>
      <c r="E757" s="6" t="s">
        <v>674</v>
      </c>
      <c r="F757" s="6">
        <v>-280.35000000000002</v>
      </c>
      <c r="G757" s="6"/>
      <c r="H757" s="13">
        <f>SUMIFS(F$2:F757, B$2:B757, B757)</f>
        <v>7958.4199999999928</v>
      </c>
    </row>
    <row r="758" spans="1:8" x14ac:dyDescent="0.25">
      <c r="A758" s="5">
        <v>45362</v>
      </c>
      <c r="B758" s="6" t="s">
        <v>626</v>
      </c>
      <c r="C758" s="6" t="s">
        <v>610</v>
      </c>
      <c r="D758" s="6" t="s">
        <v>13</v>
      </c>
      <c r="E758" s="6" t="s">
        <v>675</v>
      </c>
      <c r="F758" s="6">
        <v>-5326.65</v>
      </c>
      <c r="G758" s="6"/>
      <c r="H758" s="13">
        <f>SUMIFS(F$2:F758, B$2:B758, B758)</f>
        <v>2631.7699999999932</v>
      </c>
    </row>
    <row r="759" spans="1:8" x14ac:dyDescent="0.25">
      <c r="A759" s="5">
        <v>45370</v>
      </c>
      <c r="B759" s="6" t="s">
        <v>626</v>
      </c>
      <c r="C759" s="6" t="s">
        <v>610</v>
      </c>
      <c r="D759" s="6" t="s">
        <v>10</v>
      </c>
      <c r="E759" s="6" t="s">
        <v>676</v>
      </c>
      <c r="F759" s="6">
        <v>90056.8</v>
      </c>
      <c r="G759" s="6"/>
      <c r="H759" s="13">
        <f>SUMIFS(F$2:F759, B$2:B759, B759)</f>
        <v>92688.569999999992</v>
      </c>
    </row>
    <row r="760" spans="1:8" x14ac:dyDescent="0.25">
      <c r="A760" s="5">
        <v>45377</v>
      </c>
      <c r="B760" s="6" t="s">
        <v>626</v>
      </c>
      <c r="C760" s="6" t="s">
        <v>610</v>
      </c>
      <c r="D760" s="6" t="s">
        <v>10</v>
      </c>
      <c r="E760" s="6" t="s">
        <v>677</v>
      </c>
      <c r="F760" s="6">
        <v>150556</v>
      </c>
      <c r="G760" s="6"/>
      <c r="H760" s="13">
        <f>SUMIFS(F$2:F760, B$2:B760, B760)</f>
        <v>243244.57</v>
      </c>
    </row>
    <row r="761" spans="1:8" x14ac:dyDescent="0.25">
      <c r="A761" s="5">
        <v>45377</v>
      </c>
      <c r="B761" s="6" t="s">
        <v>626</v>
      </c>
      <c r="C761" s="6" t="s">
        <v>610</v>
      </c>
      <c r="D761" s="6" t="s">
        <v>10</v>
      </c>
      <c r="E761" s="6" t="s">
        <v>678</v>
      </c>
      <c r="F761" s="6">
        <v>31540</v>
      </c>
      <c r="G761" s="6"/>
      <c r="H761" s="13">
        <f>SUMIFS(F$2:F761, B$2:B761, B761)</f>
        <v>274784.57</v>
      </c>
    </row>
    <row r="762" spans="1:8" x14ac:dyDescent="0.25">
      <c r="A762" s="5">
        <v>45397</v>
      </c>
      <c r="B762" s="6" t="s">
        <v>626</v>
      </c>
      <c r="C762" s="6" t="s">
        <v>610</v>
      </c>
      <c r="D762" s="6" t="s">
        <v>13</v>
      </c>
      <c r="E762" s="6" t="s">
        <v>679</v>
      </c>
      <c r="F762" s="6">
        <v>-90056.8</v>
      </c>
      <c r="G762" s="6"/>
      <c r="H762" s="13">
        <f>SUMIFS(F$2:F762, B$2:B762, B762)</f>
        <v>184727.77000000002</v>
      </c>
    </row>
    <row r="763" spans="1:8" x14ac:dyDescent="0.25">
      <c r="A763" s="5">
        <v>45397</v>
      </c>
      <c r="B763" s="6" t="s">
        <v>626</v>
      </c>
      <c r="C763" s="6" t="s">
        <v>610</v>
      </c>
      <c r="D763" s="6" t="s">
        <v>13</v>
      </c>
      <c r="E763" s="6" t="s">
        <v>680</v>
      </c>
      <c r="F763" s="6">
        <v>-182096</v>
      </c>
      <c r="G763" s="6"/>
      <c r="H763" s="13">
        <f>SUMIFS(F$2:F763, B$2:B763, B763)</f>
        <v>2631.7700000000186</v>
      </c>
    </row>
    <row r="764" spans="1:8" x14ac:dyDescent="0.25">
      <c r="A764" s="5">
        <v>45398</v>
      </c>
      <c r="B764" s="6" t="s">
        <v>626</v>
      </c>
      <c r="C764" s="6" t="s">
        <v>610</v>
      </c>
      <c r="D764" s="6" t="s">
        <v>10</v>
      </c>
      <c r="E764" s="6" t="s">
        <v>681</v>
      </c>
      <c r="F764" s="6">
        <v>13570</v>
      </c>
      <c r="G764" s="6"/>
      <c r="H764" s="13">
        <f>SUMIFS(F$2:F764, B$2:B764, B764)</f>
        <v>16201.770000000019</v>
      </c>
    </row>
    <row r="765" spans="1:8" x14ac:dyDescent="0.25">
      <c r="A765" s="5">
        <v>45403</v>
      </c>
      <c r="B765" s="6" t="s">
        <v>626</v>
      </c>
      <c r="C765" s="6" t="s">
        <v>610</v>
      </c>
      <c r="D765" s="6" t="s">
        <v>10</v>
      </c>
      <c r="E765" s="6" t="s">
        <v>682</v>
      </c>
      <c r="F765" s="6">
        <v>20676.25</v>
      </c>
      <c r="G765" s="6"/>
      <c r="H765" s="13">
        <f>SUMIFS(F$2:F765, B$2:B765, B765)</f>
        <v>36878.020000000019</v>
      </c>
    </row>
    <row r="766" spans="1:8" x14ac:dyDescent="0.25">
      <c r="A766" s="5">
        <v>45440</v>
      </c>
      <c r="B766" s="6" t="s">
        <v>626</v>
      </c>
      <c r="C766" s="6" t="s">
        <v>610</v>
      </c>
      <c r="D766" s="6" t="s">
        <v>13</v>
      </c>
      <c r="E766" s="6" t="s">
        <v>683</v>
      </c>
      <c r="F766" s="6">
        <v>-32534.12</v>
      </c>
      <c r="G766" s="6"/>
      <c r="H766" s="13">
        <f>SUMIFS(F$2:F766, B$2:B766, B766)</f>
        <v>4343.9000000000196</v>
      </c>
    </row>
    <row r="767" spans="1:8" x14ac:dyDescent="0.25">
      <c r="A767" s="5">
        <v>45453</v>
      </c>
      <c r="B767" s="6" t="s">
        <v>626</v>
      </c>
      <c r="C767" s="6" t="s">
        <v>610</v>
      </c>
      <c r="D767" s="6" t="s">
        <v>13</v>
      </c>
      <c r="E767" s="6" t="s">
        <v>684</v>
      </c>
      <c r="F767" s="6">
        <v>-2640.75</v>
      </c>
      <c r="G767" s="6"/>
      <c r="H767" s="13">
        <f>SUMIFS(F$2:F767, B$2:B767, B767)</f>
        <v>1703.1500000000196</v>
      </c>
    </row>
    <row r="768" spans="1:8" x14ac:dyDescent="0.25">
      <c r="A768" s="5">
        <v>45453</v>
      </c>
      <c r="B768" s="6" t="s">
        <v>626</v>
      </c>
      <c r="C768" s="6" t="s">
        <v>610</v>
      </c>
      <c r="D768" s="6" t="s">
        <v>13</v>
      </c>
      <c r="E768" s="6" t="s">
        <v>685</v>
      </c>
      <c r="F768" s="6">
        <v>-1712.13</v>
      </c>
      <c r="G768" s="6"/>
      <c r="H768" s="13">
        <f>SUMIFS(F$2:F768, B$2:B768, B768)</f>
        <v>-8.9799999999804641</v>
      </c>
    </row>
    <row r="769" spans="1:8" x14ac:dyDescent="0.25">
      <c r="A769" s="5">
        <v>45453</v>
      </c>
      <c r="B769" s="6" t="s">
        <v>626</v>
      </c>
      <c r="C769" s="6" t="s">
        <v>610</v>
      </c>
      <c r="D769" s="6" t="s">
        <v>10</v>
      </c>
      <c r="E769" s="6" t="s">
        <v>686</v>
      </c>
      <c r="F769" s="6">
        <v>8.98</v>
      </c>
      <c r="G769" s="6"/>
      <c r="H769" s="13">
        <f>SUMIFS(F$2:F769, B$2:B769, B769)</f>
        <v>1.9536372519723955E-11</v>
      </c>
    </row>
    <row r="770" spans="1:8" x14ac:dyDescent="0.25">
      <c r="A770" s="5">
        <v>45456</v>
      </c>
      <c r="B770" s="6" t="s">
        <v>626</v>
      </c>
      <c r="C770" s="6" t="s">
        <v>610</v>
      </c>
      <c r="D770" s="6" t="s">
        <v>10</v>
      </c>
      <c r="E770" s="6" t="s">
        <v>687</v>
      </c>
      <c r="F770" s="6">
        <v>3922.75</v>
      </c>
      <c r="G770" s="6"/>
      <c r="H770" s="13">
        <f>SUMIFS(F$2:F770, B$2:B770, B770)</f>
        <v>3922.7500000000196</v>
      </c>
    </row>
    <row r="771" spans="1:8" x14ac:dyDescent="0.25">
      <c r="A771" s="5">
        <v>45456</v>
      </c>
      <c r="B771" s="6" t="s">
        <v>626</v>
      </c>
      <c r="C771" s="6" t="s">
        <v>610</v>
      </c>
      <c r="D771" s="6" t="s">
        <v>22</v>
      </c>
      <c r="E771" s="6" t="s">
        <v>688</v>
      </c>
      <c r="F771" s="6">
        <v>-10070</v>
      </c>
      <c r="G771" s="6"/>
      <c r="H771" s="13">
        <f>SUMIFS(F$2:F771, B$2:B771, B771)</f>
        <v>-6147.24999999998</v>
      </c>
    </row>
    <row r="772" spans="1:8" x14ac:dyDescent="0.25">
      <c r="A772" s="5">
        <v>45456</v>
      </c>
      <c r="B772" s="6" t="s">
        <v>626</v>
      </c>
      <c r="C772" s="6" t="s">
        <v>610</v>
      </c>
      <c r="D772" s="6" t="s">
        <v>10</v>
      </c>
      <c r="E772" s="6" t="s">
        <v>689</v>
      </c>
      <c r="F772" s="6">
        <v>21796.5</v>
      </c>
      <c r="G772" s="6"/>
      <c r="H772" s="13">
        <f>SUMIFS(F$2:F772, B$2:B772, B772)</f>
        <v>15649.25000000002</v>
      </c>
    </row>
    <row r="773" spans="1:8" x14ac:dyDescent="0.25">
      <c r="A773" s="5">
        <v>45457</v>
      </c>
      <c r="B773" s="6" t="s">
        <v>626</v>
      </c>
      <c r="C773" s="6" t="s">
        <v>610</v>
      </c>
      <c r="D773" s="6" t="s">
        <v>10</v>
      </c>
      <c r="E773" s="6" t="s">
        <v>690</v>
      </c>
      <c r="F773" s="6">
        <v>1785</v>
      </c>
      <c r="G773" s="6"/>
      <c r="H773" s="13">
        <f>SUMIFS(F$2:F773, B$2:B773, B773)</f>
        <v>17434.250000000022</v>
      </c>
    </row>
    <row r="774" spans="1:8" x14ac:dyDescent="0.25">
      <c r="A774" s="5">
        <v>45463</v>
      </c>
      <c r="B774" s="6" t="s">
        <v>626</v>
      </c>
      <c r="C774" s="6" t="s">
        <v>610</v>
      </c>
      <c r="D774" s="6" t="s">
        <v>10</v>
      </c>
      <c r="E774" s="6" t="s">
        <v>691</v>
      </c>
      <c r="F774" s="6">
        <v>12342</v>
      </c>
      <c r="G774" s="6"/>
      <c r="H774" s="13">
        <f>SUMIFS(F$2:F774, B$2:B774, B774)</f>
        <v>29776.250000000022</v>
      </c>
    </row>
    <row r="775" spans="1:8" x14ac:dyDescent="0.25">
      <c r="A775" s="5">
        <v>45482</v>
      </c>
      <c r="B775" s="6" t="s">
        <v>626</v>
      </c>
      <c r="C775" s="6" t="s">
        <v>610</v>
      </c>
      <c r="D775" s="6" t="s">
        <v>10</v>
      </c>
      <c r="E775" s="6" t="s">
        <v>692</v>
      </c>
      <c r="F775" s="6">
        <v>22156</v>
      </c>
      <c r="G775" s="6"/>
      <c r="H775" s="13">
        <f>SUMIFS(F$2:F775, B$2:B775, B775)</f>
        <v>51932.250000000022</v>
      </c>
    </row>
    <row r="776" spans="1:8" x14ac:dyDescent="0.25">
      <c r="A776" s="5">
        <v>45482</v>
      </c>
      <c r="B776" s="6" t="s">
        <v>626</v>
      </c>
      <c r="C776" s="6" t="s">
        <v>610</v>
      </c>
      <c r="D776" s="6" t="s">
        <v>22</v>
      </c>
      <c r="E776" s="6" t="s">
        <v>693</v>
      </c>
      <c r="F776" s="6">
        <v>-540.75</v>
      </c>
      <c r="G776" s="6"/>
      <c r="H776" s="13">
        <f>SUMIFS(F$2:F776, B$2:B776, B776)</f>
        <v>51391.500000000022</v>
      </c>
    </row>
    <row r="777" spans="1:8" x14ac:dyDescent="0.25">
      <c r="A777" s="5">
        <v>45492</v>
      </c>
      <c r="B777" s="6" t="s">
        <v>626</v>
      </c>
      <c r="C777" s="6" t="s">
        <v>610</v>
      </c>
      <c r="D777" s="6" t="s">
        <v>13</v>
      </c>
      <c r="E777" s="6" t="s">
        <v>694</v>
      </c>
      <c r="F777" s="6">
        <v>-20534.490000000002</v>
      </c>
      <c r="G777" s="6"/>
      <c r="H777" s="13">
        <f>SUMIFS(F$2:F777, B$2:B777, B777)</f>
        <v>30857.01000000002</v>
      </c>
    </row>
    <row r="778" spans="1:8" x14ac:dyDescent="0.25">
      <c r="A778" s="5">
        <v>45492</v>
      </c>
      <c r="B778" s="6" t="s">
        <v>626</v>
      </c>
      <c r="C778" s="6" t="s">
        <v>610</v>
      </c>
      <c r="D778" s="6" t="s">
        <v>13</v>
      </c>
      <c r="E778" s="6" t="s">
        <v>695</v>
      </c>
      <c r="F778" s="6">
        <v>-28287.439999999999</v>
      </c>
      <c r="G778" s="6"/>
      <c r="H778" s="13">
        <f>SUMIFS(F$2:F778, B$2:B778, B778)</f>
        <v>2569.5700000000215</v>
      </c>
    </row>
    <row r="779" spans="1:8" x14ac:dyDescent="0.25">
      <c r="A779" s="5">
        <v>45494</v>
      </c>
      <c r="B779" s="6" t="s">
        <v>626</v>
      </c>
      <c r="C779" s="6" t="s">
        <v>610</v>
      </c>
      <c r="D779" s="6" t="s">
        <v>22</v>
      </c>
      <c r="E779" s="6" t="s">
        <v>696</v>
      </c>
      <c r="F779" s="6">
        <v>-1080.76</v>
      </c>
      <c r="G779" s="6"/>
      <c r="H779" s="13">
        <f>SUMIFS(F$2:F779, B$2:B779, B779)</f>
        <v>1488.8100000000215</v>
      </c>
    </row>
    <row r="780" spans="1:8" x14ac:dyDescent="0.25">
      <c r="A780" s="5">
        <v>45494</v>
      </c>
      <c r="B780" s="6" t="s">
        <v>626</v>
      </c>
      <c r="C780" s="6" t="s">
        <v>610</v>
      </c>
      <c r="D780" s="6" t="s">
        <v>22</v>
      </c>
      <c r="E780" s="6" t="s">
        <v>697</v>
      </c>
      <c r="F780" s="6">
        <v>-1488.81</v>
      </c>
      <c r="G780" s="6"/>
      <c r="H780" s="13">
        <f>SUMIFS(F$2:F780, B$2:B780, B780)</f>
        <v>2.1600499167107046E-11</v>
      </c>
    </row>
    <row r="781" spans="1:8" x14ac:dyDescent="0.25">
      <c r="A781" s="5">
        <v>45505</v>
      </c>
      <c r="B781" s="6" t="s">
        <v>626</v>
      </c>
      <c r="C781" s="6" t="s">
        <v>610</v>
      </c>
      <c r="D781" s="6" t="s">
        <v>10</v>
      </c>
      <c r="E781" s="6" t="s">
        <v>698</v>
      </c>
      <c r="F781" s="6">
        <v>8032.5</v>
      </c>
      <c r="G781" s="6"/>
      <c r="H781" s="13">
        <f>SUMIFS(F$2:F781, B$2:B781, B781)</f>
        <v>8032.5000000000218</v>
      </c>
    </row>
    <row r="782" spans="1:8" x14ac:dyDescent="0.25">
      <c r="A782" s="5">
        <v>45510</v>
      </c>
      <c r="B782" s="6" t="s">
        <v>626</v>
      </c>
      <c r="C782" s="6" t="s">
        <v>610</v>
      </c>
      <c r="D782" s="6" t="s">
        <v>10</v>
      </c>
      <c r="E782" s="6" t="s">
        <v>699</v>
      </c>
      <c r="F782" s="6">
        <v>2641.8</v>
      </c>
      <c r="G782" s="6"/>
      <c r="H782" s="13">
        <f>SUMIFS(F$2:F782, B$2:B782, B782)</f>
        <v>10674.300000000021</v>
      </c>
    </row>
    <row r="783" spans="1:8" x14ac:dyDescent="0.25">
      <c r="A783" s="5">
        <v>45513</v>
      </c>
      <c r="B783" s="6" t="s">
        <v>626</v>
      </c>
      <c r="C783" s="6" t="s">
        <v>610</v>
      </c>
      <c r="D783" s="6" t="s">
        <v>10</v>
      </c>
      <c r="E783" s="6" t="s">
        <v>700</v>
      </c>
      <c r="F783" s="6">
        <v>12635.5</v>
      </c>
      <c r="G783" s="6"/>
      <c r="H783" s="13">
        <f>SUMIFS(F$2:F783, B$2:B783, B783)</f>
        <v>23309.800000000021</v>
      </c>
    </row>
    <row r="784" spans="1:8" x14ac:dyDescent="0.25">
      <c r="A784" s="5">
        <v>45519</v>
      </c>
      <c r="B784" s="6" t="s">
        <v>626</v>
      </c>
      <c r="C784" s="6" t="s">
        <v>610</v>
      </c>
      <c r="D784" s="6" t="s">
        <v>10</v>
      </c>
      <c r="E784" s="6" t="s">
        <v>701</v>
      </c>
      <c r="F784" s="6">
        <v>11281.2</v>
      </c>
      <c r="G784" s="6"/>
      <c r="H784" s="13">
        <f>SUMIFS(F$2:F784, B$2:B784, B784)</f>
        <v>34591.000000000022</v>
      </c>
    </row>
    <row r="785" spans="1:8" x14ac:dyDescent="0.25">
      <c r="A785" s="5">
        <v>45519</v>
      </c>
      <c r="B785" s="6" t="s">
        <v>626</v>
      </c>
      <c r="C785" s="6" t="s">
        <v>610</v>
      </c>
      <c r="D785" s="6" t="s">
        <v>13</v>
      </c>
      <c r="E785" s="6" t="s">
        <v>702</v>
      </c>
      <c r="F785" s="6">
        <v>-10140.59</v>
      </c>
      <c r="G785" s="6"/>
      <c r="H785" s="13">
        <f>SUMIFS(F$2:F785, B$2:B785, B785)</f>
        <v>24450.410000000022</v>
      </c>
    </row>
    <row r="786" spans="1:8" x14ac:dyDescent="0.25">
      <c r="A786" s="5">
        <v>45520</v>
      </c>
      <c r="B786" s="6" t="s">
        <v>626</v>
      </c>
      <c r="C786" s="6" t="s">
        <v>610</v>
      </c>
      <c r="D786" s="6" t="s">
        <v>10</v>
      </c>
      <c r="E786" s="6" t="s">
        <v>703</v>
      </c>
      <c r="F786" s="6">
        <v>8304.5</v>
      </c>
      <c r="G786" s="6"/>
      <c r="H786" s="13">
        <f>SUMIFS(F$2:F786, B$2:B786, B786)</f>
        <v>32754.910000000022</v>
      </c>
    </row>
    <row r="787" spans="1:8" x14ac:dyDescent="0.25">
      <c r="A787" s="5">
        <v>45544</v>
      </c>
      <c r="B787" s="6" t="s">
        <v>626</v>
      </c>
      <c r="C787" s="6" t="s">
        <v>610</v>
      </c>
      <c r="D787" s="6" t="s">
        <v>10</v>
      </c>
      <c r="E787" s="6" t="s">
        <v>704</v>
      </c>
      <c r="F787" s="6">
        <v>6868</v>
      </c>
      <c r="G787" s="6"/>
      <c r="H787" s="13">
        <f>SUMIFS(F$2:F787, B$2:B787, B787)</f>
        <v>39622.910000000018</v>
      </c>
    </row>
    <row r="788" spans="1:8" x14ac:dyDescent="0.25">
      <c r="A788" s="5">
        <v>45545</v>
      </c>
      <c r="B788" s="6" t="s">
        <v>626</v>
      </c>
      <c r="C788" s="6" t="s">
        <v>610</v>
      </c>
      <c r="D788" s="6" t="s">
        <v>22</v>
      </c>
      <c r="E788" s="6" t="s">
        <v>705</v>
      </c>
      <c r="F788" s="6">
        <v>-533.72</v>
      </c>
      <c r="G788" s="6"/>
      <c r="H788" s="13">
        <f>SUMIFS(F$2:F788, B$2:B788, B788)</f>
        <v>39089.190000000017</v>
      </c>
    </row>
    <row r="789" spans="1:8" x14ac:dyDescent="0.25">
      <c r="A789" s="5">
        <v>45545</v>
      </c>
      <c r="B789" s="6" t="s">
        <v>626</v>
      </c>
      <c r="C789" s="6" t="s">
        <v>610</v>
      </c>
      <c r="D789" s="6" t="s">
        <v>13</v>
      </c>
      <c r="E789" s="6" t="s">
        <v>706</v>
      </c>
      <c r="F789" s="6">
        <v>-18606.419999999998</v>
      </c>
      <c r="G789" s="6"/>
      <c r="H789" s="13">
        <f>SUMIFS(F$2:F789, B$2:B789, B789)</f>
        <v>20482.770000000019</v>
      </c>
    </row>
    <row r="790" spans="1:8" x14ac:dyDescent="0.25">
      <c r="A790" s="5">
        <v>45558</v>
      </c>
      <c r="B790" s="6" t="s">
        <v>626</v>
      </c>
      <c r="C790" s="6" t="s">
        <v>610</v>
      </c>
      <c r="D790" s="6" t="s">
        <v>10</v>
      </c>
      <c r="E790" s="6" t="s">
        <v>707</v>
      </c>
      <c r="F790" s="6">
        <v>62788</v>
      </c>
      <c r="G790" s="6"/>
      <c r="H790" s="13">
        <f>SUMIFS(F$2:F790, B$2:B790, B790)</f>
        <v>83270.770000000019</v>
      </c>
    </row>
    <row r="791" spans="1:8" x14ac:dyDescent="0.25">
      <c r="A791" s="5">
        <v>45559</v>
      </c>
      <c r="B791" s="6" t="s">
        <v>626</v>
      </c>
      <c r="C791" s="6" t="s">
        <v>610</v>
      </c>
      <c r="D791" s="6" t="s">
        <v>10</v>
      </c>
      <c r="E791" s="6" t="s">
        <v>708</v>
      </c>
      <c r="F791" s="6">
        <v>65848</v>
      </c>
      <c r="G791" s="6"/>
      <c r="H791" s="13">
        <f>SUMIFS(F$2:F791, B$2:B791, B791)</f>
        <v>149118.77000000002</v>
      </c>
    </row>
    <row r="792" spans="1:8" x14ac:dyDescent="0.25">
      <c r="A792" s="5">
        <v>45567</v>
      </c>
      <c r="B792" s="6" t="s">
        <v>626</v>
      </c>
      <c r="C792" s="6" t="s">
        <v>610</v>
      </c>
      <c r="D792" s="6" t="s">
        <v>22</v>
      </c>
      <c r="E792" s="6" t="s">
        <v>709</v>
      </c>
      <c r="F792" s="6">
        <v>-979.29</v>
      </c>
      <c r="G792" s="6"/>
      <c r="H792" s="13">
        <f>SUMIFS(F$2:F792, B$2:B792, B792)</f>
        <v>148139.48000000001</v>
      </c>
    </row>
    <row r="793" spans="1:8" x14ac:dyDescent="0.25">
      <c r="A793" s="5">
        <v>45567</v>
      </c>
      <c r="B793" s="6" t="s">
        <v>626</v>
      </c>
      <c r="C793" s="6" t="s">
        <v>610</v>
      </c>
      <c r="D793" s="6" t="s">
        <v>10</v>
      </c>
      <c r="E793" s="6" t="s">
        <v>710</v>
      </c>
      <c r="F793" s="6">
        <v>78261.2</v>
      </c>
      <c r="G793" s="6"/>
      <c r="H793" s="13">
        <f>SUMIFS(F$2:F793, B$2:B793, B793)</f>
        <v>226400.68</v>
      </c>
    </row>
    <row r="794" spans="1:8" x14ac:dyDescent="0.25">
      <c r="A794" s="5">
        <v>45567</v>
      </c>
      <c r="B794" s="6" t="s">
        <v>626</v>
      </c>
      <c r="C794" s="6" t="s">
        <v>610</v>
      </c>
      <c r="D794" s="6" t="s">
        <v>13</v>
      </c>
      <c r="E794" s="6" t="s">
        <v>711</v>
      </c>
      <c r="F794" s="6">
        <v>-18528.32</v>
      </c>
      <c r="G794" s="6"/>
      <c r="H794" s="13">
        <f>SUMIFS(F$2:F794, B$2:B794, B794)</f>
        <v>207872.36</v>
      </c>
    </row>
    <row r="795" spans="1:8" x14ac:dyDescent="0.25">
      <c r="A795" s="5">
        <v>45567</v>
      </c>
      <c r="B795" s="6" t="s">
        <v>626</v>
      </c>
      <c r="C795" s="6" t="s">
        <v>610</v>
      </c>
      <c r="D795" s="6" t="s">
        <v>13</v>
      </c>
      <c r="E795" s="6" t="s">
        <v>712</v>
      </c>
      <c r="F795" s="6">
        <v>-122204.2</v>
      </c>
      <c r="G795" s="6"/>
      <c r="H795" s="13">
        <f>SUMIFS(F$2:F795, B$2:B795, B795)</f>
        <v>85668.159999999989</v>
      </c>
    </row>
    <row r="796" spans="1:8" x14ac:dyDescent="0.25">
      <c r="A796" s="5">
        <v>45568</v>
      </c>
      <c r="B796" s="6" t="s">
        <v>626</v>
      </c>
      <c r="C796" s="6" t="s">
        <v>610</v>
      </c>
      <c r="D796" s="6" t="s">
        <v>10</v>
      </c>
      <c r="E796" s="6" t="s">
        <v>713</v>
      </c>
      <c r="F796" s="6">
        <v>17208.25</v>
      </c>
      <c r="G796" s="6"/>
      <c r="H796" s="13">
        <f>SUMIFS(F$2:F796, B$2:B796, B796)</f>
        <v>102876.40999999999</v>
      </c>
    </row>
    <row r="797" spans="1:8" x14ac:dyDescent="0.25">
      <c r="A797" s="5">
        <v>45576</v>
      </c>
      <c r="B797" s="6" t="s">
        <v>626</v>
      </c>
      <c r="C797" s="6" t="s">
        <v>610</v>
      </c>
      <c r="D797" s="6" t="s">
        <v>22</v>
      </c>
      <c r="E797" s="6" t="s">
        <v>714</v>
      </c>
      <c r="F797" s="6">
        <v>-975.18</v>
      </c>
      <c r="G797" s="6"/>
      <c r="H797" s="13">
        <f>SUMIFS(F$2:F797, B$2:B797, B797)</f>
        <v>101901.23</v>
      </c>
    </row>
    <row r="798" spans="1:8" x14ac:dyDescent="0.25">
      <c r="A798" s="5">
        <v>45576</v>
      </c>
      <c r="B798" s="6" t="s">
        <v>626</v>
      </c>
      <c r="C798" s="6" t="s">
        <v>610</v>
      </c>
      <c r="D798" s="6" t="s">
        <v>22</v>
      </c>
      <c r="E798" s="6" t="s">
        <v>715</v>
      </c>
      <c r="F798" s="6">
        <v>-6431.8</v>
      </c>
      <c r="G798" s="6"/>
      <c r="H798" s="13">
        <f>SUMIFS(F$2:F798, B$2:B798, B798)</f>
        <v>95469.43</v>
      </c>
    </row>
    <row r="799" spans="1:8" x14ac:dyDescent="0.25">
      <c r="A799" s="5">
        <v>45576</v>
      </c>
      <c r="B799" s="6" t="s">
        <v>626</v>
      </c>
      <c r="C799" s="6" t="s">
        <v>610</v>
      </c>
      <c r="D799" s="6" t="s">
        <v>13</v>
      </c>
      <c r="E799" s="6" t="s">
        <v>716</v>
      </c>
      <c r="F799" s="6">
        <v>-90695.97</v>
      </c>
      <c r="G799" s="6"/>
      <c r="H799" s="13">
        <f>SUMIFS(F$2:F799, B$2:B799, B799)</f>
        <v>4773.4599999999919</v>
      </c>
    </row>
    <row r="800" spans="1:8" x14ac:dyDescent="0.25">
      <c r="A800" s="5">
        <v>45617</v>
      </c>
      <c r="B800" s="6" t="s">
        <v>626</v>
      </c>
      <c r="C800" s="6" t="s">
        <v>610</v>
      </c>
      <c r="D800" s="6" t="s">
        <v>22</v>
      </c>
      <c r="E800" s="6" t="s">
        <v>717</v>
      </c>
      <c r="F800" s="6">
        <v>-4773.4799999999996</v>
      </c>
      <c r="G800" s="6"/>
      <c r="H800" s="13">
        <f>SUMIFS(F$2:F800, B$2:B800, B800)</f>
        <v>-2.0000000007712515E-2</v>
      </c>
    </row>
    <row r="801" spans="1:8" x14ac:dyDescent="0.25">
      <c r="A801" s="5">
        <v>45579</v>
      </c>
      <c r="B801" s="6" t="s">
        <v>626</v>
      </c>
      <c r="C801" s="6" t="s">
        <v>610</v>
      </c>
      <c r="D801" s="6" t="s">
        <v>10</v>
      </c>
      <c r="E801" s="6" t="s">
        <v>718</v>
      </c>
      <c r="F801" s="6">
        <v>17862.75</v>
      </c>
      <c r="G801" s="6"/>
      <c r="H801" s="13">
        <f>SUMIFS(F$2:F801, B$2:B801, B801)</f>
        <v>17862.729999999992</v>
      </c>
    </row>
    <row r="802" spans="1:8" x14ac:dyDescent="0.25">
      <c r="A802" s="5">
        <v>45579</v>
      </c>
      <c r="B802" s="6" t="s">
        <v>626</v>
      </c>
      <c r="C802" s="6" t="s">
        <v>610</v>
      </c>
      <c r="D802" s="6" t="s">
        <v>22</v>
      </c>
      <c r="E802" s="6" t="s">
        <v>719</v>
      </c>
      <c r="F802" s="6">
        <v>-11052</v>
      </c>
      <c r="G802" s="6"/>
      <c r="H802" s="13">
        <f>SUMIFS(F$2:F802, B$2:B802, B802)</f>
        <v>6810.7299999999923</v>
      </c>
    </row>
    <row r="803" spans="1:8" x14ac:dyDescent="0.25">
      <c r="A803" s="5">
        <v>45586</v>
      </c>
      <c r="B803" s="6" t="s">
        <v>626</v>
      </c>
      <c r="C803" s="6" t="s">
        <v>610</v>
      </c>
      <c r="D803" s="6" t="s">
        <v>10</v>
      </c>
      <c r="E803" s="6" t="s">
        <v>720</v>
      </c>
      <c r="F803" s="6">
        <v>4102.95</v>
      </c>
      <c r="G803" s="6"/>
      <c r="H803" s="13">
        <f>SUMIFS(F$2:F803, B$2:B803, B803)</f>
        <v>10913.679999999993</v>
      </c>
    </row>
    <row r="804" spans="1:8" x14ac:dyDescent="0.25">
      <c r="A804" s="5">
        <v>45606</v>
      </c>
      <c r="B804" s="6" t="s">
        <v>626</v>
      </c>
      <c r="C804" s="6" t="s">
        <v>610</v>
      </c>
      <c r="D804" s="6" t="s">
        <v>22</v>
      </c>
      <c r="E804" s="6" t="s">
        <v>721</v>
      </c>
      <c r="F804" s="6">
        <v>-1785</v>
      </c>
      <c r="G804" s="6"/>
      <c r="H804" s="13">
        <f>SUMIFS(F$2:F804, B$2:B804, B804)</f>
        <v>9128.679999999993</v>
      </c>
    </row>
    <row r="805" spans="1:8" x14ac:dyDescent="0.25">
      <c r="A805" s="5">
        <v>45606</v>
      </c>
      <c r="B805" s="6" t="s">
        <v>626</v>
      </c>
      <c r="C805" s="6" t="s">
        <v>610</v>
      </c>
      <c r="D805" s="6" t="s">
        <v>10</v>
      </c>
      <c r="E805" s="6" t="s">
        <v>722</v>
      </c>
      <c r="F805" s="6">
        <v>600</v>
      </c>
      <c r="G805" s="6"/>
      <c r="H805" s="13">
        <f>SUMIFS(F$2:F805, B$2:B805, B805)</f>
        <v>9728.679999999993</v>
      </c>
    </row>
    <row r="806" spans="1:8" x14ac:dyDescent="0.25">
      <c r="A806" s="5">
        <v>45608</v>
      </c>
      <c r="B806" s="6" t="s">
        <v>626</v>
      </c>
      <c r="C806" s="6" t="s">
        <v>610</v>
      </c>
      <c r="D806" s="6" t="s">
        <v>10</v>
      </c>
      <c r="E806" s="6" t="s">
        <v>723</v>
      </c>
      <c r="F806" s="6">
        <v>6315.5</v>
      </c>
      <c r="G806" s="6"/>
      <c r="H806" s="13">
        <f>SUMIFS(F$2:F806, B$2:B806, B806)</f>
        <v>16044.179999999993</v>
      </c>
    </row>
    <row r="807" spans="1:8" x14ac:dyDescent="0.25">
      <c r="A807" s="5">
        <v>45610</v>
      </c>
      <c r="B807" s="6" t="s">
        <v>626</v>
      </c>
      <c r="C807" s="6" t="s">
        <v>610</v>
      </c>
      <c r="D807" s="6" t="s">
        <v>10</v>
      </c>
      <c r="E807" s="6" t="s">
        <v>724</v>
      </c>
      <c r="F807" s="6">
        <v>28942.5</v>
      </c>
      <c r="G807" s="6"/>
      <c r="H807" s="13">
        <f>SUMIFS(F$2:F807, B$2:B807, B807)</f>
        <v>44986.679999999993</v>
      </c>
    </row>
    <row r="808" spans="1:8" x14ac:dyDescent="0.25">
      <c r="A808" s="5">
        <v>45617</v>
      </c>
      <c r="B808" s="6" t="s">
        <v>626</v>
      </c>
      <c r="C808" s="6" t="s">
        <v>610</v>
      </c>
      <c r="D808" s="6" t="s">
        <v>13</v>
      </c>
      <c r="E808" s="6" t="s">
        <v>725</v>
      </c>
      <c r="F808" s="6">
        <v>-10368</v>
      </c>
      <c r="G808" s="6"/>
      <c r="H808" s="13">
        <f>SUMIFS(F$2:F808, B$2:B808, B808)</f>
        <v>34618.679999999993</v>
      </c>
    </row>
    <row r="809" spans="1:8" x14ac:dyDescent="0.25">
      <c r="A809" s="5">
        <v>45617</v>
      </c>
      <c r="B809" s="6" t="s">
        <v>626</v>
      </c>
      <c r="C809" s="6" t="s">
        <v>610</v>
      </c>
      <c r="D809" s="6" t="s">
        <v>10</v>
      </c>
      <c r="E809" s="6" t="s">
        <v>726</v>
      </c>
      <c r="F809" s="6">
        <v>16643</v>
      </c>
      <c r="G809" s="6"/>
      <c r="H809" s="13">
        <f>SUMIFS(F$2:F809, B$2:B809, B809)</f>
        <v>51261.679999999993</v>
      </c>
    </row>
    <row r="810" spans="1:8" x14ac:dyDescent="0.25">
      <c r="A810" s="5">
        <v>45618</v>
      </c>
      <c r="B810" s="6" t="s">
        <v>626</v>
      </c>
      <c r="C810" s="6" t="s">
        <v>610</v>
      </c>
      <c r="D810" s="6" t="s">
        <v>22</v>
      </c>
      <c r="E810" s="6" t="s">
        <v>727</v>
      </c>
      <c r="F810" s="6">
        <v>-545.69000000000005</v>
      </c>
      <c r="G810" s="6"/>
      <c r="H810" s="13">
        <f>SUMIFS(F$2:F810, B$2:B810, B810)</f>
        <v>50715.989999999991</v>
      </c>
    </row>
    <row r="811" spans="1:8" x14ac:dyDescent="0.25">
      <c r="A811" s="5">
        <v>45618</v>
      </c>
      <c r="B811" s="6" t="s">
        <v>626</v>
      </c>
      <c r="C811" s="6" t="s">
        <v>610</v>
      </c>
      <c r="D811" s="6" t="s">
        <v>22</v>
      </c>
      <c r="E811" s="6" t="s">
        <v>728</v>
      </c>
      <c r="F811" s="6">
        <v>-1702.5</v>
      </c>
      <c r="G811" s="6"/>
      <c r="H811" s="13">
        <f>SUMIFS(F$2:F811, B$2:B811, B811)</f>
        <v>49013.489999999991</v>
      </c>
    </row>
    <row r="812" spans="1:8" x14ac:dyDescent="0.25">
      <c r="A812" s="5">
        <v>45622</v>
      </c>
      <c r="B812" s="6" t="s">
        <v>626</v>
      </c>
      <c r="C812" s="6" t="s">
        <v>610</v>
      </c>
      <c r="D812" s="6" t="s">
        <v>10</v>
      </c>
      <c r="E812" s="6" t="s">
        <v>729</v>
      </c>
      <c r="F812" s="6">
        <v>9125.6</v>
      </c>
      <c r="G812" s="6"/>
      <c r="H812" s="13">
        <f>SUMIFS(F$2:F812, B$2:B812, B812)</f>
        <v>58139.089999999989</v>
      </c>
    </row>
    <row r="813" spans="1:8" x14ac:dyDescent="0.25">
      <c r="A813" s="5">
        <v>45623</v>
      </c>
      <c r="B813" s="6" t="s">
        <v>626</v>
      </c>
      <c r="C813" s="6" t="s">
        <v>610</v>
      </c>
      <c r="D813" s="6" t="s">
        <v>13</v>
      </c>
      <c r="E813" s="6" t="s">
        <v>730</v>
      </c>
      <c r="F813" s="6">
        <v>-46562.83</v>
      </c>
      <c r="G813" s="6"/>
      <c r="H813" s="13">
        <f>SUMIFS(F$2:F813, B$2:B813, B813)</f>
        <v>11576.259999999987</v>
      </c>
    </row>
    <row r="814" spans="1:8" x14ac:dyDescent="0.25">
      <c r="A814" s="5">
        <v>45624</v>
      </c>
      <c r="B814" s="6" t="s">
        <v>626</v>
      </c>
      <c r="C814" s="6" t="s">
        <v>610</v>
      </c>
      <c r="D814" s="6" t="s">
        <v>10</v>
      </c>
      <c r="E814" s="6" t="s">
        <v>731</v>
      </c>
      <c r="F814" s="6">
        <v>7036.3</v>
      </c>
      <c r="G814" s="6"/>
      <c r="H814" s="13">
        <f>SUMIFS(F$2:F814, B$2:B814, B814)</f>
        <v>18612.559999999987</v>
      </c>
    </row>
    <row r="815" spans="1:8" x14ac:dyDescent="0.25">
      <c r="A815" s="5">
        <v>45635</v>
      </c>
      <c r="B815" s="6" t="s">
        <v>626</v>
      </c>
      <c r="C815" s="6" t="s">
        <v>610</v>
      </c>
      <c r="D815" s="6" t="s">
        <v>10</v>
      </c>
      <c r="E815" s="6" t="s">
        <v>732</v>
      </c>
      <c r="F815" s="6">
        <v>93854.45</v>
      </c>
      <c r="G815" s="6"/>
      <c r="H815" s="13">
        <f>SUMIFS(F$2:F815, B$2:B815, B815)</f>
        <v>112467.00999999998</v>
      </c>
    </row>
    <row r="816" spans="1:8" x14ac:dyDescent="0.25">
      <c r="A816" s="5">
        <v>45644</v>
      </c>
      <c r="B816" s="6" t="s">
        <v>626</v>
      </c>
      <c r="C816" s="6" t="s">
        <v>610</v>
      </c>
      <c r="D816" s="6" t="s">
        <v>10</v>
      </c>
      <c r="E816" s="6" t="s">
        <v>733</v>
      </c>
      <c r="F816" s="6">
        <v>6047.75</v>
      </c>
      <c r="G816" s="6"/>
      <c r="H816" s="13">
        <f>SUMIFS(F$2:F816, B$2:B816, B816)</f>
        <v>118514.75999999998</v>
      </c>
    </row>
    <row r="817" spans="1:8" x14ac:dyDescent="0.25">
      <c r="A817" s="5">
        <v>45644</v>
      </c>
      <c r="B817" s="6" t="s">
        <v>626</v>
      </c>
      <c r="C817" s="6" t="s">
        <v>610</v>
      </c>
      <c r="D817" s="6" t="s">
        <v>13</v>
      </c>
      <c r="E817" s="6" t="s">
        <v>734</v>
      </c>
      <c r="F817" s="6">
        <v>-104515.53</v>
      </c>
      <c r="G817" s="6"/>
      <c r="H817" s="13">
        <f>SUMIFS(F$2:F817, B$2:B817, B817)</f>
        <v>13999.229999999981</v>
      </c>
    </row>
    <row r="818" spans="1:8" x14ac:dyDescent="0.25">
      <c r="A818" s="5">
        <v>45652</v>
      </c>
      <c r="B818" s="6" t="s">
        <v>626</v>
      </c>
      <c r="C818" s="6" t="s">
        <v>610</v>
      </c>
      <c r="D818" s="6" t="s">
        <v>10</v>
      </c>
      <c r="E818" s="6" t="s">
        <v>735</v>
      </c>
      <c r="F818" s="6">
        <v>15952</v>
      </c>
      <c r="G818" s="6"/>
      <c r="H818" s="13">
        <f>SUMIFS(F$2:F818, B$2:B818, B818)</f>
        <v>29951.229999999981</v>
      </c>
    </row>
    <row r="819" spans="1:8" x14ac:dyDescent="0.25">
      <c r="A819" s="5">
        <v>45653</v>
      </c>
      <c r="B819" s="6" t="s">
        <v>626</v>
      </c>
      <c r="C819" s="6" t="s">
        <v>610</v>
      </c>
      <c r="D819" s="6" t="s">
        <v>10</v>
      </c>
      <c r="E819" s="6" t="s">
        <v>736</v>
      </c>
      <c r="F819" s="6">
        <v>7773.25</v>
      </c>
      <c r="G819" s="6"/>
      <c r="H819" s="13">
        <f>SUMIFS(F$2:F819, B$2:B819, B819)</f>
        <v>37724.479999999981</v>
      </c>
    </row>
    <row r="820" spans="1:8" x14ac:dyDescent="0.25">
      <c r="A820" s="5">
        <v>45659</v>
      </c>
      <c r="B820" s="6" t="s">
        <v>626</v>
      </c>
      <c r="C820" s="6" t="s">
        <v>610</v>
      </c>
      <c r="D820" s="6" t="s">
        <v>10</v>
      </c>
      <c r="E820" s="6" t="s">
        <v>737</v>
      </c>
      <c r="F820" s="6">
        <v>20298</v>
      </c>
      <c r="G820" s="6"/>
      <c r="H820" s="13">
        <f>SUMIFS(F$2:F820, B$2:B820, B820)</f>
        <v>58022.479999999981</v>
      </c>
    </row>
    <row r="821" spans="1:8" x14ac:dyDescent="0.25">
      <c r="A821" s="5">
        <v>45659</v>
      </c>
      <c r="B821" s="6" t="s">
        <v>626</v>
      </c>
      <c r="C821" s="6" t="s">
        <v>610</v>
      </c>
      <c r="D821" s="6" t="s">
        <v>22</v>
      </c>
      <c r="E821" s="6" t="s">
        <v>738</v>
      </c>
      <c r="F821" s="6">
        <v>-2450.6799999999998</v>
      </c>
      <c r="G821" s="6"/>
      <c r="H821" s="13">
        <f>SUMIFS(F$2:F821, B$2:B821, B821)</f>
        <v>55571.799999999981</v>
      </c>
    </row>
    <row r="822" spans="1:8" x14ac:dyDescent="0.25">
      <c r="A822" s="5">
        <v>45659</v>
      </c>
      <c r="B822" s="6" t="s">
        <v>626</v>
      </c>
      <c r="C822" s="6" t="s">
        <v>610</v>
      </c>
      <c r="D822" s="6" t="s">
        <v>22</v>
      </c>
      <c r="E822" s="6" t="s">
        <v>739</v>
      </c>
      <c r="F822" s="6">
        <v>-5500.82</v>
      </c>
      <c r="G822" s="6"/>
      <c r="H822" s="13">
        <f>SUMIFS(F$2:F822, B$2:B822, B822)</f>
        <v>50070.979999999981</v>
      </c>
    </row>
    <row r="823" spans="1:8" x14ac:dyDescent="0.25">
      <c r="A823" s="5">
        <v>45659</v>
      </c>
      <c r="B823" s="6" t="s">
        <v>626</v>
      </c>
      <c r="C823" s="6" t="s">
        <v>610</v>
      </c>
      <c r="D823" s="6" t="s">
        <v>13</v>
      </c>
      <c r="E823" s="6" t="s">
        <v>740</v>
      </c>
      <c r="F823" s="6">
        <v>-28284.35</v>
      </c>
      <c r="G823" s="6"/>
      <c r="H823" s="13">
        <f>SUMIFS(F$2:F823, B$2:B823, B823)</f>
        <v>21786.629999999983</v>
      </c>
    </row>
    <row r="824" spans="1:8" x14ac:dyDescent="0.25">
      <c r="A824" s="5">
        <v>45660</v>
      </c>
      <c r="B824" s="6" t="s">
        <v>626</v>
      </c>
      <c r="C824" s="6" t="s">
        <v>610</v>
      </c>
      <c r="D824" s="6" t="s">
        <v>10</v>
      </c>
      <c r="E824" s="6" t="s">
        <v>741</v>
      </c>
      <c r="F824" s="6">
        <v>13748.75</v>
      </c>
      <c r="G824" s="6"/>
      <c r="H824" s="13">
        <f>SUMIFS(F$2:F824, B$2:B824, B824)</f>
        <v>35535.379999999983</v>
      </c>
    </row>
    <row r="825" spans="1:8" x14ac:dyDescent="0.25">
      <c r="A825" s="5">
        <v>45660</v>
      </c>
      <c r="B825" s="6" t="s">
        <v>626</v>
      </c>
      <c r="C825" s="6" t="s">
        <v>610</v>
      </c>
      <c r="D825" s="6" t="s">
        <v>22</v>
      </c>
      <c r="E825" s="6" t="s">
        <v>742</v>
      </c>
      <c r="F825" s="6">
        <v>-1045.5</v>
      </c>
      <c r="G825" s="6"/>
      <c r="H825" s="13">
        <f>SUMIFS(F$2:F825, B$2:B825, B825)</f>
        <v>34489.879999999983</v>
      </c>
    </row>
    <row r="826" spans="1:8" x14ac:dyDescent="0.25">
      <c r="A826" s="5">
        <v>45665</v>
      </c>
      <c r="B826" s="6" t="s">
        <v>626</v>
      </c>
      <c r="C826" s="6" t="s">
        <v>610</v>
      </c>
      <c r="D826" s="6" t="s">
        <v>10</v>
      </c>
      <c r="E826" s="6" t="s">
        <v>743</v>
      </c>
      <c r="F826" s="6">
        <v>22287</v>
      </c>
      <c r="G826" s="6"/>
      <c r="H826" s="13">
        <f>SUMIFS(F$2:F826, B$2:B826, B826)</f>
        <v>56776.879999999983</v>
      </c>
    </row>
    <row r="827" spans="1:8" x14ac:dyDescent="0.25">
      <c r="A827" s="5">
        <v>45671</v>
      </c>
      <c r="B827" s="6" t="s">
        <v>626</v>
      </c>
      <c r="C827" s="6" t="s">
        <v>610</v>
      </c>
      <c r="D827" s="6" t="s">
        <v>10</v>
      </c>
      <c r="E827" s="6" t="s">
        <v>744</v>
      </c>
      <c r="F827" s="6">
        <v>4382.6000000000004</v>
      </c>
      <c r="G827" s="6"/>
      <c r="H827" s="13">
        <f>SUMIFS(F$2:F827, B$2:B827, B827)</f>
        <v>61159.479999999981</v>
      </c>
    </row>
    <row r="828" spans="1:8" x14ac:dyDescent="0.25">
      <c r="A828" s="5">
        <v>45671</v>
      </c>
      <c r="B828" s="6" t="s">
        <v>626</v>
      </c>
      <c r="C828" s="6" t="s">
        <v>610</v>
      </c>
      <c r="D828" s="6" t="s">
        <v>13</v>
      </c>
      <c r="E828" s="6" t="s">
        <v>745</v>
      </c>
      <c r="F828" s="6">
        <v>-52523.6</v>
      </c>
      <c r="G828" s="6"/>
      <c r="H828" s="13">
        <f>SUMIFS(F$2:F828, B$2:B828, B828)</f>
        <v>8635.8799999999828</v>
      </c>
    </row>
    <row r="829" spans="1:8" x14ac:dyDescent="0.25">
      <c r="A829" s="5">
        <v>45672</v>
      </c>
      <c r="B829" s="6" t="s">
        <v>626</v>
      </c>
      <c r="C829" s="6" t="s">
        <v>610</v>
      </c>
      <c r="D829" s="6" t="s">
        <v>10</v>
      </c>
      <c r="E829" s="6" t="s">
        <v>746</v>
      </c>
      <c r="F829" s="6">
        <v>8077.55</v>
      </c>
      <c r="G829" s="6"/>
      <c r="H829" s="13">
        <f>SUMIFS(F$2:F829, B$2:B829, B829)</f>
        <v>16713.429999999982</v>
      </c>
    </row>
    <row r="830" spans="1:8" x14ac:dyDescent="0.25">
      <c r="A830" s="5">
        <v>45714</v>
      </c>
      <c r="B830" s="6" t="s">
        <v>626</v>
      </c>
      <c r="C830" s="6" t="s">
        <v>610</v>
      </c>
      <c r="D830" s="6" t="s">
        <v>13</v>
      </c>
      <c r="E830" s="6" t="s">
        <v>747</v>
      </c>
      <c r="F830" s="6">
        <v>-11837</v>
      </c>
      <c r="G830" s="6"/>
      <c r="H830" s="13">
        <f>SUMIFS(F$2:F830, B$2:B830, B830)</f>
        <v>4876.4299999999821</v>
      </c>
    </row>
    <row r="831" spans="1:8" x14ac:dyDescent="0.25">
      <c r="A831" s="5">
        <v>45721</v>
      </c>
      <c r="B831" s="6" t="s">
        <v>626</v>
      </c>
      <c r="C831" s="6" t="s">
        <v>610</v>
      </c>
      <c r="D831" s="6" t="s">
        <v>10</v>
      </c>
      <c r="E831" s="6" t="s">
        <v>748</v>
      </c>
      <c r="F831" s="6">
        <v>16552</v>
      </c>
      <c r="G831" s="6"/>
      <c r="H831" s="13">
        <f>SUMIFS(F$2:F831, B$2:B831, B831)</f>
        <v>21428.429999999982</v>
      </c>
    </row>
    <row r="832" spans="1:8" x14ac:dyDescent="0.25">
      <c r="A832" s="5">
        <v>45735</v>
      </c>
      <c r="B832" s="6" t="s">
        <v>626</v>
      </c>
      <c r="C832" s="6" t="s">
        <v>610</v>
      </c>
      <c r="D832" s="6" t="s">
        <v>22</v>
      </c>
      <c r="E832" s="6" t="s">
        <v>749</v>
      </c>
      <c r="F832" s="6">
        <v>-1488.65</v>
      </c>
      <c r="G832" s="6"/>
      <c r="H832" s="13">
        <f>SUMIFS(F$2:F832, B$2:B832, B832)</f>
        <v>19939.779999999981</v>
      </c>
    </row>
    <row r="833" spans="1:8" x14ac:dyDescent="0.25">
      <c r="A833" s="5">
        <v>45735</v>
      </c>
      <c r="B833" s="6" t="s">
        <v>626</v>
      </c>
      <c r="C833" s="6" t="s">
        <v>610</v>
      </c>
      <c r="D833" s="6" t="s">
        <v>22</v>
      </c>
      <c r="E833" s="6" t="s">
        <v>750</v>
      </c>
      <c r="F833" s="6">
        <v>-2764.4</v>
      </c>
      <c r="G833" s="6"/>
      <c r="H833" s="13">
        <f>SUMIFS(F$2:F833, B$2:B833, B833)</f>
        <v>17175.379999999979</v>
      </c>
    </row>
    <row r="834" spans="1:8" x14ac:dyDescent="0.25">
      <c r="A834" s="5">
        <v>45735</v>
      </c>
      <c r="B834" s="6" t="s">
        <v>626</v>
      </c>
      <c r="C834" s="6" t="s">
        <v>610</v>
      </c>
      <c r="D834" s="6" t="s">
        <v>22</v>
      </c>
      <c r="E834" s="6" t="s">
        <v>751</v>
      </c>
      <c r="F834" s="6">
        <v>-623</v>
      </c>
      <c r="G834" s="6"/>
      <c r="H834" s="13">
        <f>SUMIFS(F$2:F834, B$2:B834, B834)</f>
        <v>16552.379999999979</v>
      </c>
    </row>
    <row r="835" spans="1:8" x14ac:dyDescent="0.25">
      <c r="A835" s="5">
        <v>45740</v>
      </c>
      <c r="B835" s="6" t="s">
        <v>626</v>
      </c>
      <c r="C835" s="6" t="s">
        <v>610</v>
      </c>
      <c r="D835" s="6" t="s">
        <v>13</v>
      </c>
      <c r="E835" s="6" t="s">
        <v>752</v>
      </c>
      <c r="F835" s="6">
        <v>-15724</v>
      </c>
      <c r="G835" s="6"/>
      <c r="H835" s="13">
        <f>SUMIFS(F$2:F835, B$2:B835, B835)</f>
        <v>828.37999999997919</v>
      </c>
    </row>
    <row r="836" spans="1:8" x14ac:dyDescent="0.25">
      <c r="A836" s="5">
        <v>45740</v>
      </c>
      <c r="B836" s="6" t="s">
        <v>626</v>
      </c>
      <c r="C836" s="6" t="s">
        <v>610</v>
      </c>
      <c r="D836" s="6" t="s">
        <v>10</v>
      </c>
      <c r="E836" s="6" t="s">
        <v>753</v>
      </c>
      <c r="F836" s="6">
        <v>141835.25</v>
      </c>
      <c r="G836" s="6"/>
      <c r="H836" s="13">
        <f>SUMIFS(F$2:F836, B$2:B836, B836)</f>
        <v>142663.62999999998</v>
      </c>
    </row>
    <row r="837" spans="1:8" x14ac:dyDescent="0.25">
      <c r="A837" s="5">
        <v>45749</v>
      </c>
      <c r="B837" s="6" t="s">
        <v>626</v>
      </c>
      <c r="C837" s="6" t="s">
        <v>610</v>
      </c>
      <c r="D837" s="6" t="s">
        <v>13</v>
      </c>
      <c r="E837" s="6" t="s">
        <v>754</v>
      </c>
      <c r="F837" s="6">
        <v>-134743.49</v>
      </c>
      <c r="G837" s="6"/>
      <c r="H837" s="13">
        <f>SUMIFS(F$2:F837, B$2:B837, B837)</f>
        <v>7920.1399999999849</v>
      </c>
    </row>
    <row r="838" spans="1:8" x14ac:dyDescent="0.25">
      <c r="A838" s="5">
        <v>45750</v>
      </c>
      <c r="B838" s="6" t="s">
        <v>626</v>
      </c>
      <c r="C838" s="6" t="s">
        <v>610</v>
      </c>
      <c r="D838" s="6" t="s">
        <v>10</v>
      </c>
      <c r="E838" s="6" t="s">
        <v>755</v>
      </c>
      <c r="F838" s="6">
        <v>21082.55</v>
      </c>
      <c r="G838" s="6"/>
      <c r="H838" s="13">
        <f>SUMIFS(F$2:F838, B$2:B838, B838)</f>
        <v>29002.689999999984</v>
      </c>
    </row>
    <row r="839" spans="1:8" x14ac:dyDescent="0.25">
      <c r="A839" s="5">
        <v>45779</v>
      </c>
      <c r="B839" s="6" t="s">
        <v>626</v>
      </c>
      <c r="C839" s="6" t="s">
        <v>610</v>
      </c>
      <c r="D839" s="6" t="s">
        <v>10</v>
      </c>
      <c r="E839" s="6" t="s">
        <v>756</v>
      </c>
      <c r="F839" s="6">
        <v>20744.25</v>
      </c>
      <c r="G839" s="6"/>
      <c r="H839" s="13">
        <f>SUMIFS(F$2:F839, B$2:B839, B839)</f>
        <v>49746.939999999988</v>
      </c>
    </row>
    <row r="840" spans="1:8" x14ac:dyDescent="0.25">
      <c r="A840" s="5">
        <v>45783</v>
      </c>
      <c r="B840" s="6" t="s">
        <v>626</v>
      </c>
      <c r="C840" s="6" t="s">
        <v>610</v>
      </c>
      <c r="D840" s="6" t="s">
        <v>10</v>
      </c>
      <c r="E840" s="6" t="s">
        <v>757</v>
      </c>
      <c r="F840" s="6">
        <v>28918.65</v>
      </c>
      <c r="G840" s="6"/>
      <c r="H840" s="13">
        <f>SUMIFS(F$2:F840, B$2:B840, B840)</f>
        <v>78665.59</v>
      </c>
    </row>
    <row r="841" spans="1:8" x14ac:dyDescent="0.25">
      <c r="A841" s="5">
        <v>45797</v>
      </c>
      <c r="B841" s="6" t="s">
        <v>626</v>
      </c>
      <c r="C841" s="6" t="s">
        <v>610</v>
      </c>
      <c r="D841" s="6" t="s">
        <v>22</v>
      </c>
      <c r="E841" s="6" t="s">
        <v>758</v>
      </c>
      <c r="F841" s="6">
        <v>-827.6</v>
      </c>
      <c r="G841" s="6"/>
      <c r="H841" s="13">
        <f>SUMIFS(F$2:F841, B$2:B841, B841)</f>
        <v>77837.989999999991</v>
      </c>
    </row>
    <row r="842" spans="1:8" x14ac:dyDescent="0.25">
      <c r="A842" s="5">
        <v>45797</v>
      </c>
      <c r="B842" s="6" t="s">
        <v>626</v>
      </c>
      <c r="C842" s="6" t="s">
        <v>610</v>
      </c>
      <c r="D842" s="6" t="s">
        <v>22</v>
      </c>
      <c r="E842" s="6" t="s">
        <v>759</v>
      </c>
      <c r="F842" s="6">
        <v>-7091.76</v>
      </c>
      <c r="G842" s="6"/>
      <c r="H842" s="13">
        <f>SUMIFS(F$2:F842, B$2:B842, B842)</f>
        <v>70746.23</v>
      </c>
    </row>
    <row r="843" spans="1:8" x14ac:dyDescent="0.25">
      <c r="A843" s="5">
        <v>45360</v>
      </c>
      <c r="B843" s="6" t="s">
        <v>760</v>
      </c>
      <c r="C843" s="6" t="s">
        <v>610</v>
      </c>
      <c r="D843" s="6" t="s">
        <v>10</v>
      </c>
      <c r="E843" s="6" t="s">
        <v>761</v>
      </c>
      <c r="F843" s="6">
        <v>23478.5</v>
      </c>
      <c r="G843" s="6"/>
      <c r="H843" s="13">
        <f>SUMIFS(F$2:F843, B$2:B843, B843)</f>
        <v>23478.5</v>
      </c>
    </row>
    <row r="844" spans="1:8" x14ac:dyDescent="0.25">
      <c r="A844" s="5">
        <v>45370</v>
      </c>
      <c r="B844" s="6" t="s">
        <v>760</v>
      </c>
      <c r="C844" s="6" t="s">
        <v>610</v>
      </c>
      <c r="D844" s="6" t="s">
        <v>10</v>
      </c>
      <c r="E844" s="6" t="s">
        <v>762</v>
      </c>
      <c r="F844" s="6">
        <v>87833.600000000006</v>
      </c>
      <c r="G844" s="6"/>
      <c r="H844" s="13">
        <f>SUMIFS(F$2:F844, B$2:B844, B844)</f>
        <v>111312.1</v>
      </c>
    </row>
    <row r="845" spans="1:8" x14ac:dyDescent="0.25">
      <c r="A845" s="5">
        <v>45384</v>
      </c>
      <c r="B845" s="6" t="s">
        <v>760</v>
      </c>
      <c r="C845" s="6" t="s">
        <v>610</v>
      </c>
      <c r="D845" s="6" t="s">
        <v>10</v>
      </c>
      <c r="E845" s="6" t="s">
        <v>763</v>
      </c>
      <c r="F845" s="6">
        <v>36524.5</v>
      </c>
      <c r="G845" s="6"/>
      <c r="H845" s="13">
        <f>SUMIFS(F$2:F845, B$2:B845, B845)</f>
        <v>147836.6</v>
      </c>
    </row>
    <row r="846" spans="1:8" x14ac:dyDescent="0.25">
      <c r="A846" s="5">
        <v>45394</v>
      </c>
      <c r="B846" s="6" t="s">
        <v>760</v>
      </c>
      <c r="C846" s="6" t="s">
        <v>610</v>
      </c>
      <c r="D846" s="6" t="s">
        <v>13</v>
      </c>
      <c r="E846" s="6" t="s">
        <v>764</v>
      </c>
      <c r="F846" s="6">
        <v>-147836.6</v>
      </c>
      <c r="G846" s="6"/>
      <c r="H846" s="13">
        <f>SUMIFS(F$2:F846, B$2:B846, B846)</f>
        <v>0</v>
      </c>
    </row>
    <row r="847" spans="1:8" x14ac:dyDescent="0.25">
      <c r="A847" s="5">
        <v>45404</v>
      </c>
      <c r="B847" s="6" t="s">
        <v>760</v>
      </c>
      <c r="C847" s="6" t="s">
        <v>610</v>
      </c>
      <c r="D847" s="6" t="s">
        <v>10</v>
      </c>
      <c r="E847" s="6" t="s">
        <v>765</v>
      </c>
      <c r="F847" s="6">
        <v>14450</v>
      </c>
      <c r="G847" s="6"/>
      <c r="H847" s="13">
        <f>SUMIFS(F$2:F847, B$2:B847, B847)</f>
        <v>14450</v>
      </c>
    </row>
    <row r="848" spans="1:8" x14ac:dyDescent="0.25">
      <c r="A848" s="5">
        <v>45410</v>
      </c>
      <c r="B848" s="6" t="s">
        <v>760</v>
      </c>
      <c r="C848" s="6" t="s">
        <v>610</v>
      </c>
      <c r="D848" s="6" t="s">
        <v>10</v>
      </c>
      <c r="E848" s="6" t="s">
        <v>766</v>
      </c>
      <c r="F848" s="6">
        <v>33922.25</v>
      </c>
      <c r="G848" s="6"/>
      <c r="H848" s="13">
        <f>SUMIFS(F$2:F848, B$2:B848, B848)</f>
        <v>48372.25</v>
      </c>
    </row>
    <row r="849" spans="1:8" x14ac:dyDescent="0.25">
      <c r="A849" s="5">
        <v>45410</v>
      </c>
      <c r="B849" s="6" t="s">
        <v>760</v>
      </c>
      <c r="C849" s="6" t="s">
        <v>610</v>
      </c>
      <c r="D849" s="6" t="s">
        <v>10</v>
      </c>
      <c r="E849" s="6" t="s">
        <v>767</v>
      </c>
      <c r="F849" s="6">
        <v>990.25</v>
      </c>
      <c r="G849" s="6"/>
      <c r="H849" s="13">
        <f>SUMIFS(F$2:F849, B$2:B849, B849)</f>
        <v>49362.5</v>
      </c>
    </row>
    <row r="850" spans="1:8" x14ac:dyDescent="0.25">
      <c r="A850" s="5">
        <v>45457</v>
      </c>
      <c r="B850" s="6" t="s">
        <v>760</v>
      </c>
      <c r="C850" s="6" t="s">
        <v>610</v>
      </c>
      <c r="D850" s="6" t="s">
        <v>13</v>
      </c>
      <c r="E850" s="6" t="s">
        <v>768</v>
      </c>
      <c r="F850" s="6">
        <v>-49362.5</v>
      </c>
      <c r="G850" s="6"/>
      <c r="H850" s="13">
        <f>SUMIFS(F$2:F850, B$2:B850, B850)</f>
        <v>0</v>
      </c>
    </row>
    <row r="851" spans="1:8" x14ac:dyDescent="0.25">
      <c r="A851" s="5">
        <v>45456</v>
      </c>
      <c r="B851" s="6" t="s">
        <v>760</v>
      </c>
      <c r="C851" s="6" t="s">
        <v>610</v>
      </c>
      <c r="D851" s="6" t="s">
        <v>10</v>
      </c>
      <c r="E851" s="6" t="s">
        <v>769</v>
      </c>
      <c r="F851" s="6">
        <v>27739.25</v>
      </c>
      <c r="G851" s="6"/>
      <c r="H851" s="13">
        <f>SUMIFS(F$2:F851, B$2:B851, B851)</f>
        <v>27739.25</v>
      </c>
    </row>
    <row r="852" spans="1:8" x14ac:dyDescent="0.25">
      <c r="A852" s="5">
        <v>45484</v>
      </c>
      <c r="B852" s="6" t="s">
        <v>760</v>
      </c>
      <c r="C852" s="6" t="s">
        <v>610</v>
      </c>
      <c r="D852" s="6" t="s">
        <v>10</v>
      </c>
      <c r="E852" s="6" t="s">
        <v>770</v>
      </c>
      <c r="F852" s="6">
        <v>39828.25</v>
      </c>
      <c r="G852" s="6"/>
      <c r="H852" s="13">
        <f>SUMIFS(F$2:F852, B$2:B852, B852)</f>
        <v>67567.5</v>
      </c>
    </row>
    <row r="853" spans="1:8" x14ac:dyDescent="0.25">
      <c r="A853" s="5">
        <v>45509</v>
      </c>
      <c r="B853" s="6" t="s">
        <v>760</v>
      </c>
      <c r="C853" s="6" t="s">
        <v>610</v>
      </c>
      <c r="D853" s="6" t="s">
        <v>10</v>
      </c>
      <c r="E853" s="6" t="s">
        <v>771</v>
      </c>
      <c r="F853" s="6">
        <v>2426.75</v>
      </c>
      <c r="G853" s="6"/>
      <c r="H853" s="13">
        <f>SUMIFS(F$2:F853, B$2:B853, B853)</f>
        <v>69994.25</v>
      </c>
    </row>
    <row r="854" spans="1:8" x14ac:dyDescent="0.25">
      <c r="A854" s="5">
        <v>45509</v>
      </c>
      <c r="B854" s="6" t="s">
        <v>760</v>
      </c>
      <c r="C854" s="6" t="s">
        <v>610</v>
      </c>
      <c r="D854" s="6" t="s">
        <v>10</v>
      </c>
      <c r="E854" s="6" t="s">
        <v>772</v>
      </c>
      <c r="F854" s="6">
        <v>637.5</v>
      </c>
      <c r="G854" s="6"/>
      <c r="H854" s="13">
        <f>SUMIFS(F$2:F854, B$2:B854, B854)</f>
        <v>70631.75</v>
      </c>
    </row>
    <row r="855" spans="1:8" x14ac:dyDescent="0.25">
      <c r="A855" s="5">
        <v>45509</v>
      </c>
      <c r="B855" s="6" t="s">
        <v>760</v>
      </c>
      <c r="C855" s="6" t="s">
        <v>610</v>
      </c>
      <c r="D855" s="6" t="s">
        <v>22</v>
      </c>
      <c r="E855" s="6" t="s">
        <v>773</v>
      </c>
      <c r="F855" s="6">
        <v>-123.25</v>
      </c>
      <c r="G855" s="6"/>
      <c r="H855" s="13">
        <f>SUMIFS(F$2:F855, B$2:B855, B855)</f>
        <v>70508.5</v>
      </c>
    </row>
    <row r="856" spans="1:8" x14ac:dyDescent="0.25">
      <c r="A856" s="5">
        <v>45559</v>
      </c>
      <c r="B856" s="6" t="s">
        <v>760</v>
      </c>
      <c r="C856" s="6" t="s">
        <v>610</v>
      </c>
      <c r="D856" s="6" t="s">
        <v>10</v>
      </c>
      <c r="E856" s="6" t="s">
        <v>774</v>
      </c>
      <c r="F856" s="6">
        <v>60592</v>
      </c>
      <c r="G856" s="6"/>
      <c r="H856" s="13">
        <f>SUMIFS(F$2:F856, B$2:B856, B856)</f>
        <v>131100.5</v>
      </c>
    </row>
    <row r="857" spans="1:8" x14ac:dyDescent="0.25">
      <c r="A857" s="5">
        <v>45559</v>
      </c>
      <c r="B857" s="6" t="s">
        <v>760</v>
      </c>
      <c r="C857" s="6" t="s">
        <v>610</v>
      </c>
      <c r="D857" s="6" t="s">
        <v>10</v>
      </c>
      <c r="E857" s="6" t="s">
        <v>775</v>
      </c>
      <c r="F857" s="6">
        <v>13532</v>
      </c>
      <c r="G857" s="6"/>
      <c r="H857" s="13">
        <f>SUMIFS(F$2:F857, B$2:B857, B857)</f>
        <v>144632.5</v>
      </c>
    </row>
    <row r="858" spans="1:8" x14ac:dyDescent="0.25">
      <c r="A858" s="5">
        <v>45559</v>
      </c>
      <c r="B858" s="6" t="s">
        <v>760</v>
      </c>
      <c r="C858" s="6" t="s">
        <v>610</v>
      </c>
      <c r="D858" s="6" t="s">
        <v>10</v>
      </c>
      <c r="E858" s="6" t="s">
        <v>776</v>
      </c>
      <c r="F858" s="6">
        <v>12888</v>
      </c>
      <c r="G858" s="6"/>
      <c r="H858" s="13">
        <f>SUMIFS(F$2:F858, B$2:B858, B858)</f>
        <v>157520.5</v>
      </c>
    </row>
    <row r="859" spans="1:8" x14ac:dyDescent="0.25">
      <c r="A859" s="5">
        <v>45562</v>
      </c>
      <c r="B859" s="6" t="s">
        <v>760</v>
      </c>
      <c r="C859" s="6" t="s">
        <v>610</v>
      </c>
      <c r="D859" s="6" t="s">
        <v>13</v>
      </c>
      <c r="E859" s="6" t="s">
        <v>777</v>
      </c>
      <c r="F859" s="6">
        <v>-70508.5</v>
      </c>
      <c r="G859" s="6"/>
      <c r="H859" s="13">
        <f>SUMIFS(F$2:F859, B$2:B859, B859)</f>
        <v>87012</v>
      </c>
    </row>
    <row r="860" spans="1:8" x14ac:dyDescent="0.25">
      <c r="A860" s="5">
        <v>45604</v>
      </c>
      <c r="B860" s="6" t="s">
        <v>760</v>
      </c>
      <c r="C860" s="6" t="s">
        <v>610</v>
      </c>
      <c r="D860" s="6" t="s">
        <v>13</v>
      </c>
      <c r="E860" s="6" t="s">
        <v>778</v>
      </c>
      <c r="F860" s="6">
        <v>-87012</v>
      </c>
      <c r="G860" s="6"/>
      <c r="H860" s="13">
        <f>SUMIFS(F$2:F860, B$2:B860, B860)</f>
        <v>0</v>
      </c>
    </row>
    <row r="861" spans="1:8" x14ac:dyDescent="0.25">
      <c r="A861" s="5">
        <v>45607</v>
      </c>
      <c r="B861" s="6" t="s">
        <v>760</v>
      </c>
      <c r="C861" s="6" t="s">
        <v>610</v>
      </c>
      <c r="D861" s="6" t="s">
        <v>10</v>
      </c>
      <c r="E861" s="6" t="s">
        <v>779</v>
      </c>
      <c r="F861" s="6">
        <v>11339</v>
      </c>
      <c r="G861" s="6"/>
      <c r="H861" s="13">
        <f>SUMIFS(F$2:F861, B$2:B861, B861)</f>
        <v>11339</v>
      </c>
    </row>
    <row r="862" spans="1:8" x14ac:dyDescent="0.25">
      <c r="A862" s="5">
        <v>45615</v>
      </c>
      <c r="B862" s="6" t="s">
        <v>760</v>
      </c>
      <c r="C862" s="6" t="s">
        <v>610</v>
      </c>
      <c r="D862" s="6" t="s">
        <v>10</v>
      </c>
      <c r="E862" s="6" t="s">
        <v>780</v>
      </c>
      <c r="F862" s="6">
        <v>42659.8</v>
      </c>
      <c r="G862" s="6"/>
      <c r="H862" s="13">
        <f>SUMIFS(F$2:F862, B$2:B862, B862)</f>
        <v>53998.8</v>
      </c>
    </row>
    <row r="863" spans="1:8" x14ac:dyDescent="0.25">
      <c r="A863" s="5">
        <v>45618</v>
      </c>
      <c r="B863" s="6" t="s">
        <v>760</v>
      </c>
      <c r="C863" s="6" t="s">
        <v>610</v>
      </c>
      <c r="D863" s="6" t="s">
        <v>22</v>
      </c>
      <c r="E863" s="6" t="s">
        <v>781</v>
      </c>
      <c r="F863" s="6">
        <v>-667</v>
      </c>
      <c r="G863" s="6"/>
      <c r="H863" s="13">
        <f>SUMIFS(F$2:F863, B$2:B863, B863)</f>
        <v>53331.8</v>
      </c>
    </row>
    <row r="864" spans="1:8" x14ac:dyDescent="0.25">
      <c r="A864" s="5">
        <v>45642</v>
      </c>
      <c r="B864" s="6" t="s">
        <v>760</v>
      </c>
      <c r="C864" s="6" t="s">
        <v>610</v>
      </c>
      <c r="D864" s="6" t="s">
        <v>10</v>
      </c>
      <c r="E864" s="6" t="s">
        <v>782</v>
      </c>
      <c r="F864" s="6">
        <v>42232.25</v>
      </c>
      <c r="G864" s="6"/>
      <c r="H864" s="13">
        <f>SUMIFS(F$2:F864, B$2:B864, B864)</f>
        <v>95564.05</v>
      </c>
    </row>
    <row r="865" spans="1:8" x14ac:dyDescent="0.25">
      <c r="A865" s="5">
        <v>45644</v>
      </c>
      <c r="B865" s="6" t="s">
        <v>760</v>
      </c>
      <c r="C865" s="6" t="s">
        <v>610</v>
      </c>
      <c r="D865" s="6" t="s">
        <v>10</v>
      </c>
      <c r="E865" s="6" t="s">
        <v>783</v>
      </c>
      <c r="F865" s="6">
        <v>30130.05</v>
      </c>
      <c r="G865" s="6"/>
      <c r="H865" s="13">
        <f>SUMIFS(F$2:F865, B$2:B865, B865)</f>
        <v>125694.1</v>
      </c>
    </row>
    <row r="866" spans="1:8" x14ac:dyDescent="0.25">
      <c r="A866" s="5">
        <v>45648</v>
      </c>
      <c r="B866" s="6" t="s">
        <v>760</v>
      </c>
      <c r="C866" s="6" t="s">
        <v>610</v>
      </c>
      <c r="D866" s="6" t="s">
        <v>10</v>
      </c>
      <c r="E866" s="6" t="s">
        <v>784</v>
      </c>
      <c r="F866" s="6">
        <v>9290.5</v>
      </c>
      <c r="G866" s="6"/>
      <c r="H866" s="13">
        <f>SUMIFS(F$2:F866, B$2:B866, B866)</f>
        <v>134984.6</v>
      </c>
    </row>
    <row r="867" spans="1:8" x14ac:dyDescent="0.25">
      <c r="A867" s="5">
        <v>45649</v>
      </c>
      <c r="B867" s="6" t="s">
        <v>760</v>
      </c>
      <c r="C867" s="6" t="s">
        <v>610</v>
      </c>
      <c r="D867" s="6" t="s">
        <v>10</v>
      </c>
      <c r="E867" s="6" t="s">
        <v>785</v>
      </c>
      <c r="F867" s="6">
        <v>1346.4</v>
      </c>
      <c r="G867" s="6"/>
      <c r="H867" s="13">
        <f>SUMIFS(F$2:F867, B$2:B867, B867)</f>
        <v>136331</v>
      </c>
    </row>
    <row r="868" spans="1:8" x14ac:dyDescent="0.25">
      <c r="A868" s="5">
        <v>45654</v>
      </c>
      <c r="B868" s="6" t="s">
        <v>760</v>
      </c>
      <c r="C868" s="6" t="s">
        <v>610</v>
      </c>
      <c r="D868" s="6" t="s">
        <v>10</v>
      </c>
      <c r="E868" s="6" t="s">
        <v>786</v>
      </c>
      <c r="F868" s="6">
        <v>59242.5</v>
      </c>
      <c r="G868" s="6"/>
      <c r="H868" s="13">
        <f>SUMIFS(F$2:F868, B$2:B868, B868)</f>
        <v>195573.5</v>
      </c>
    </row>
    <row r="869" spans="1:8" x14ac:dyDescent="0.25">
      <c r="A869" s="5">
        <v>45656</v>
      </c>
      <c r="B869" s="6" t="s">
        <v>760</v>
      </c>
      <c r="C869" s="6" t="s">
        <v>610</v>
      </c>
      <c r="D869" s="6" t="s">
        <v>10</v>
      </c>
      <c r="E869" s="6" t="s">
        <v>787</v>
      </c>
      <c r="F869" s="6">
        <v>2876.4</v>
      </c>
      <c r="G869" s="6"/>
      <c r="H869" s="13">
        <f>SUMIFS(F$2:F869, B$2:B869, B869)</f>
        <v>198449.9</v>
      </c>
    </row>
    <row r="870" spans="1:8" x14ac:dyDescent="0.25">
      <c r="A870" s="5">
        <v>45680</v>
      </c>
      <c r="B870" s="6" t="s">
        <v>760</v>
      </c>
      <c r="C870" s="6" t="s">
        <v>610</v>
      </c>
      <c r="D870" s="6" t="s">
        <v>10</v>
      </c>
      <c r="E870" s="6" t="s">
        <v>788</v>
      </c>
      <c r="F870" s="6">
        <v>17361.25</v>
      </c>
      <c r="G870" s="6"/>
      <c r="H870" s="13">
        <f>SUMIFS(F$2:F870, B$2:B870, B870)</f>
        <v>215811.15</v>
      </c>
    </row>
    <row r="871" spans="1:8" x14ac:dyDescent="0.25">
      <c r="A871" s="5">
        <v>45681</v>
      </c>
      <c r="B871" s="6" t="s">
        <v>760</v>
      </c>
      <c r="C871" s="6" t="s">
        <v>610</v>
      </c>
      <c r="D871" s="6" t="s">
        <v>13</v>
      </c>
      <c r="E871" s="6" t="s">
        <v>789</v>
      </c>
      <c r="F871" s="6">
        <v>-198449.9</v>
      </c>
      <c r="G871" s="6"/>
      <c r="H871" s="13">
        <f>SUMIFS(F$2:F871, B$2:B871, B871)</f>
        <v>17361.25</v>
      </c>
    </row>
    <row r="872" spans="1:8" x14ac:dyDescent="0.25">
      <c r="A872" s="5">
        <v>45698</v>
      </c>
      <c r="B872" s="6" t="s">
        <v>760</v>
      </c>
      <c r="C872" s="6" t="s">
        <v>610</v>
      </c>
      <c r="D872" s="6" t="s">
        <v>10</v>
      </c>
      <c r="E872" s="6" t="s">
        <v>790</v>
      </c>
      <c r="F872" s="6">
        <v>20768.05</v>
      </c>
      <c r="G872" s="6"/>
      <c r="H872" s="13">
        <f>SUMIFS(F$2:F872, B$2:B872, B872)</f>
        <v>38129.300000000003</v>
      </c>
    </row>
    <row r="873" spans="1:8" x14ac:dyDescent="0.25">
      <c r="A873" s="5">
        <v>45721</v>
      </c>
      <c r="B873" s="6" t="s">
        <v>760</v>
      </c>
      <c r="C873" s="6" t="s">
        <v>610</v>
      </c>
      <c r="D873" s="6" t="s">
        <v>10</v>
      </c>
      <c r="E873" s="6" t="s">
        <v>791</v>
      </c>
      <c r="F873" s="6">
        <v>19368</v>
      </c>
      <c r="G873" s="6"/>
      <c r="H873" s="13">
        <f>SUMIFS(F$2:F873, B$2:B873, B873)</f>
        <v>57497.3</v>
      </c>
    </row>
    <row r="874" spans="1:8" x14ac:dyDescent="0.25">
      <c r="A874" s="5">
        <v>45728</v>
      </c>
      <c r="B874" s="6" t="s">
        <v>760</v>
      </c>
      <c r="C874" s="6" t="s">
        <v>610</v>
      </c>
      <c r="D874" s="6" t="s">
        <v>10</v>
      </c>
      <c r="E874" s="6" t="s">
        <v>792</v>
      </c>
      <c r="F874" s="6">
        <v>22036.25</v>
      </c>
      <c r="G874" s="6"/>
      <c r="H874" s="13">
        <f>SUMIFS(F$2:F874, B$2:B874, B874)</f>
        <v>79533.55</v>
      </c>
    </row>
    <row r="875" spans="1:8" x14ac:dyDescent="0.25">
      <c r="A875" s="5">
        <v>45740</v>
      </c>
      <c r="B875" s="6" t="s">
        <v>760</v>
      </c>
      <c r="C875" s="6" t="s">
        <v>610</v>
      </c>
      <c r="D875" s="6" t="s">
        <v>10</v>
      </c>
      <c r="E875" s="6" t="s">
        <v>793</v>
      </c>
      <c r="F875" s="6">
        <v>58775.8</v>
      </c>
      <c r="G875" s="6"/>
      <c r="H875" s="13">
        <f>SUMIFS(F$2:F875, B$2:B875, B875)</f>
        <v>138309.35</v>
      </c>
    </row>
    <row r="876" spans="1:8" x14ac:dyDescent="0.25">
      <c r="A876" s="5">
        <v>45751</v>
      </c>
      <c r="B876" s="6" t="s">
        <v>760</v>
      </c>
      <c r="C876" s="6" t="s">
        <v>610</v>
      </c>
      <c r="D876" s="6" t="s">
        <v>13</v>
      </c>
      <c r="E876" s="6" t="s">
        <v>794</v>
      </c>
      <c r="F876" s="6">
        <v>-79533.55</v>
      </c>
      <c r="G876" s="6"/>
      <c r="H876" s="13">
        <f>SUMIFS(F$2:F876, B$2:B876, B876)</f>
        <v>58775.8</v>
      </c>
    </row>
    <row r="877" spans="1:8" x14ac:dyDescent="0.25">
      <c r="A877" s="5">
        <v>45768</v>
      </c>
      <c r="B877" s="6" t="s">
        <v>760</v>
      </c>
      <c r="C877" s="6" t="s">
        <v>610</v>
      </c>
      <c r="D877" s="6" t="s">
        <v>10</v>
      </c>
      <c r="E877" s="6" t="s">
        <v>795</v>
      </c>
      <c r="F877" s="6">
        <v>10799.25</v>
      </c>
      <c r="G877" s="6"/>
      <c r="H877" s="13">
        <f>SUMIFS(F$2:F877, B$2:B877, B877)</f>
        <v>69575.05</v>
      </c>
    </row>
    <row r="878" spans="1:8" x14ac:dyDescent="0.25">
      <c r="A878" s="5">
        <v>45783</v>
      </c>
      <c r="B878" s="6" t="s">
        <v>760</v>
      </c>
      <c r="C878" s="6" t="s">
        <v>610</v>
      </c>
      <c r="D878" s="6" t="s">
        <v>10</v>
      </c>
      <c r="E878" s="6" t="s">
        <v>796</v>
      </c>
      <c r="F878" s="6">
        <v>39788.75</v>
      </c>
      <c r="G878" s="6"/>
      <c r="H878" s="13">
        <f>SUMIFS(F$2:F878, B$2:B878, B878)</f>
        <v>109363.8</v>
      </c>
    </row>
    <row r="879" spans="1:8" x14ac:dyDescent="0.25">
      <c r="A879" s="5">
        <v>45789</v>
      </c>
      <c r="B879" s="6" t="s">
        <v>760</v>
      </c>
      <c r="C879" s="6" t="s">
        <v>610</v>
      </c>
      <c r="D879" s="6" t="s">
        <v>10</v>
      </c>
      <c r="E879" s="6" t="s">
        <v>797</v>
      </c>
      <c r="F879" s="6">
        <v>3536.85</v>
      </c>
      <c r="G879" s="6"/>
      <c r="H879" s="13">
        <f>SUMIFS(F$2:F879, B$2:B879, B879)</f>
        <v>112900.65000000001</v>
      </c>
    </row>
    <row r="880" spans="1:8" x14ac:dyDescent="0.25">
      <c r="A880" s="5">
        <v>45791</v>
      </c>
      <c r="B880" s="6" t="s">
        <v>760</v>
      </c>
      <c r="C880" s="6" t="s">
        <v>610</v>
      </c>
      <c r="D880" s="6" t="s">
        <v>22</v>
      </c>
      <c r="E880" s="6" t="s">
        <v>798</v>
      </c>
      <c r="F880" s="6">
        <v>-170</v>
      </c>
      <c r="G880" s="6"/>
      <c r="H880" s="13">
        <f>SUMIFS(F$2:F880, B$2:B880, B880)</f>
        <v>112730.65000000001</v>
      </c>
    </row>
    <row r="881" spans="1:8" x14ac:dyDescent="0.25">
      <c r="A881" s="5">
        <v>45128</v>
      </c>
      <c r="B881" s="6" t="s">
        <v>799</v>
      </c>
      <c r="C881" s="6" t="s">
        <v>610</v>
      </c>
      <c r="D881" s="6" t="s">
        <v>10</v>
      </c>
      <c r="E881" s="6" t="s">
        <v>800</v>
      </c>
      <c r="F881" s="6">
        <v>10915</v>
      </c>
      <c r="G881" s="6"/>
      <c r="H881" s="13">
        <f>SUMIFS(F$2:F881, B$2:B881, B881)</f>
        <v>10915</v>
      </c>
    </row>
    <row r="882" spans="1:8" x14ac:dyDescent="0.25">
      <c r="A882" s="5">
        <v>45145</v>
      </c>
      <c r="B882" s="6" t="s">
        <v>799</v>
      </c>
      <c r="C882" s="6" t="s">
        <v>610</v>
      </c>
      <c r="D882" s="6" t="s">
        <v>10</v>
      </c>
      <c r="E882" s="6" t="s">
        <v>801</v>
      </c>
      <c r="F882" s="6">
        <v>17496.8</v>
      </c>
      <c r="G882" s="6"/>
      <c r="H882" s="13">
        <f>SUMIFS(F$2:F882, B$2:B882, B882)</f>
        <v>28411.8</v>
      </c>
    </row>
    <row r="883" spans="1:8" x14ac:dyDescent="0.25">
      <c r="A883" s="5">
        <v>45145</v>
      </c>
      <c r="B883" s="6" t="s">
        <v>799</v>
      </c>
      <c r="C883" s="6" t="s">
        <v>610</v>
      </c>
      <c r="D883" s="6" t="s">
        <v>10</v>
      </c>
      <c r="E883" s="6" t="s">
        <v>802</v>
      </c>
      <c r="F883" s="6">
        <v>32989.5</v>
      </c>
      <c r="G883" s="6"/>
      <c r="H883" s="13">
        <f>SUMIFS(F$2:F883, B$2:B883, B883)</f>
        <v>61401.3</v>
      </c>
    </row>
    <row r="884" spans="1:8" x14ac:dyDescent="0.25">
      <c r="A884" s="5">
        <v>45169</v>
      </c>
      <c r="B884" s="6" t="s">
        <v>799</v>
      </c>
      <c r="C884" s="6" t="s">
        <v>610</v>
      </c>
      <c r="D884" s="6" t="s">
        <v>13</v>
      </c>
      <c r="E884" s="6" t="s">
        <v>803</v>
      </c>
      <c r="F884" s="6">
        <v>-61401.3</v>
      </c>
      <c r="G884" s="6"/>
      <c r="H884" s="13">
        <f>SUMIFS(F$2:F884, B$2:B884, B884)</f>
        <v>0</v>
      </c>
    </row>
    <row r="885" spans="1:8" x14ac:dyDescent="0.25">
      <c r="A885" s="5">
        <v>45177</v>
      </c>
      <c r="B885" s="6" t="s">
        <v>799</v>
      </c>
      <c r="C885" s="6" t="s">
        <v>610</v>
      </c>
      <c r="D885" s="6" t="s">
        <v>10</v>
      </c>
      <c r="E885" s="6" t="s">
        <v>804</v>
      </c>
      <c r="F885" s="6">
        <v>3063.6</v>
      </c>
      <c r="G885" s="6"/>
      <c r="H885" s="13">
        <f>SUMIFS(F$2:F885, B$2:B885, B885)</f>
        <v>3063.6</v>
      </c>
    </row>
    <row r="886" spans="1:8" x14ac:dyDescent="0.25">
      <c r="A886" s="5">
        <v>45212</v>
      </c>
      <c r="B886" s="6" t="s">
        <v>799</v>
      </c>
      <c r="C886" s="6" t="s">
        <v>610</v>
      </c>
      <c r="D886" s="6" t="s">
        <v>10</v>
      </c>
      <c r="E886" s="6" t="s">
        <v>805</v>
      </c>
      <c r="F886" s="6">
        <v>45719.1</v>
      </c>
      <c r="G886" s="6"/>
      <c r="H886" s="13">
        <f>SUMIFS(F$2:F886, B$2:B886, B886)</f>
        <v>48782.7</v>
      </c>
    </row>
    <row r="887" spans="1:8" x14ac:dyDescent="0.25">
      <c r="A887" s="5">
        <v>45224</v>
      </c>
      <c r="B887" s="6" t="s">
        <v>799</v>
      </c>
      <c r="C887" s="6" t="s">
        <v>610</v>
      </c>
      <c r="D887" s="6" t="s">
        <v>10</v>
      </c>
      <c r="E887" s="6" t="s">
        <v>806</v>
      </c>
      <c r="F887" s="6">
        <v>3434.4</v>
      </c>
      <c r="G887" s="6"/>
      <c r="H887" s="13">
        <f>SUMIFS(F$2:F887, B$2:B887, B887)</f>
        <v>52217.1</v>
      </c>
    </row>
    <row r="888" spans="1:8" x14ac:dyDescent="0.25">
      <c r="A888" s="5">
        <v>45225</v>
      </c>
      <c r="B888" s="6" t="s">
        <v>799</v>
      </c>
      <c r="C888" s="6" t="s">
        <v>610</v>
      </c>
      <c r="D888" s="6" t="s">
        <v>13</v>
      </c>
      <c r="E888" s="6" t="s">
        <v>807</v>
      </c>
      <c r="F888" s="6">
        <v>-48782.7</v>
      </c>
      <c r="G888" s="6"/>
      <c r="H888" s="13">
        <f>SUMIFS(F$2:F888, B$2:B888, B888)</f>
        <v>3434.4000000000015</v>
      </c>
    </row>
    <row r="889" spans="1:8" x14ac:dyDescent="0.25">
      <c r="A889" s="5">
        <v>45240</v>
      </c>
      <c r="B889" s="6" t="s">
        <v>799</v>
      </c>
      <c r="C889" s="6" t="s">
        <v>610</v>
      </c>
      <c r="D889" s="6" t="s">
        <v>13</v>
      </c>
      <c r="E889" s="6" t="s">
        <v>808</v>
      </c>
      <c r="F889" s="6">
        <v>-3434.4</v>
      </c>
      <c r="G889" s="6"/>
      <c r="H889" s="13">
        <f>SUMIFS(F$2:F889, B$2:B889, B889)</f>
        <v>1.3642420526593924E-12</v>
      </c>
    </row>
    <row r="890" spans="1:8" x14ac:dyDescent="0.25">
      <c r="A890" s="5">
        <v>45242</v>
      </c>
      <c r="B890" s="6" t="s">
        <v>799</v>
      </c>
      <c r="C890" s="6" t="s">
        <v>610</v>
      </c>
      <c r="D890" s="6" t="s">
        <v>10</v>
      </c>
      <c r="E890" s="6" t="s">
        <v>809</v>
      </c>
      <c r="F890" s="6">
        <v>26550</v>
      </c>
      <c r="G890" s="6"/>
      <c r="H890" s="13">
        <f>SUMIFS(F$2:F890, B$2:B890, B890)</f>
        <v>26550</v>
      </c>
    </row>
    <row r="891" spans="1:8" x14ac:dyDescent="0.25">
      <c r="A891" s="5">
        <v>45242</v>
      </c>
      <c r="B891" s="6" t="s">
        <v>799</v>
      </c>
      <c r="C891" s="6" t="s">
        <v>610</v>
      </c>
      <c r="D891" s="6" t="s">
        <v>10</v>
      </c>
      <c r="E891" s="6" t="s">
        <v>810</v>
      </c>
      <c r="F891" s="6">
        <v>93020.4</v>
      </c>
      <c r="G891" s="6"/>
      <c r="H891" s="13">
        <f>SUMIFS(F$2:F891, B$2:B891, B891)</f>
        <v>119570.4</v>
      </c>
    </row>
    <row r="892" spans="1:8" x14ac:dyDescent="0.25">
      <c r="A892" s="5">
        <v>45261</v>
      </c>
      <c r="B892" s="6" t="s">
        <v>799</v>
      </c>
      <c r="C892" s="6" t="s">
        <v>610</v>
      </c>
      <c r="D892" s="6" t="s">
        <v>13</v>
      </c>
      <c r="E892" s="6" t="s">
        <v>811</v>
      </c>
      <c r="F892" s="6">
        <v>-119570.4</v>
      </c>
      <c r="G892" s="6"/>
      <c r="H892" s="13">
        <f>SUMIFS(F$2:F892, B$2:B892, B892)</f>
        <v>0</v>
      </c>
    </row>
    <row r="893" spans="1:8" x14ac:dyDescent="0.25">
      <c r="A893" s="5">
        <v>45271</v>
      </c>
      <c r="B893" s="6" t="s">
        <v>799</v>
      </c>
      <c r="C893" s="6" t="s">
        <v>610</v>
      </c>
      <c r="D893" s="6" t="s">
        <v>10</v>
      </c>
      <c r="E893" s="6" t="s">
        <v>812</v>
      </c>
      <c r="F893" s="6">
        <v>7383.6</v>
      </c>
      <c r="G893" s="6"/>
      <c r="H893" s="13">
        <f>SUMIFS(F$2:F893, B$2:B893, B893)</f>
        <v>7383.6</v>
      </c>
    </row>
    <row r="894" spans="1:8" x14ac:dyDescent="0.25">
      <c r="A894" s="5">
        <v>45271</v>
      </c>
      <c r="B894" s="6" t="s">
        <v>799</v>
      </c>
      <c r="C894" s="6" t="s">
        <v>610</v>
      </c>
      <c r="D894" s="6" t="s">
        <v>13</v>
      </c>
      <c r="E894" s="6" t="s">
        <v>813</v>
      </c>
      <c r="F894" s="6">
        <v>-5000</v>
      </c>
      <c r="G894" s="6"/>
      <c r="H894" s="13">
        <f>SUMIFS(F$2:F894, B$2:B894, B894)</f>
        <v>2383.6000000000004</v>
      </c>
    </row>
    <row r="895" spans="1:8" x14ac:dyDescent="0.25">
      <c r="A895" s="5">
        <v>45288</v>
      </c>
      <c r="B895" s="6" t="s">
        <v>799</v>
      </c>
      <c r="C895" s="6" t="s">
        <v>610</v>
      </c>
      <c r="D895" s="6" t="s">
        <v>13</v>
      </c>
      <c r="E895" s="6" t="s">
        <v>814</v>
      </c>
      <c r="F895" s="6">
        <v>-2383.6</v>
      </c>
      <c r="G895" s="6"/>
      <c r="H895" s="13">
        <f>SUMIFS(F$2:F895, B$2:B895, B895)</f>
        <v>4.5474735088646412E-13</v>
      </c>
    </row>
    <row r="896" spans="1:8" x14ac:dyDescent="0.25">
      <c r="A896" s="5">
        <v>45287</v>
      </c>
      <c r="B896" s="6" t="s">
        <v>799</v>
      </c>
      <c r="C896" s="6" t="s">
        <v>610</v>
      </c>
      <c r="D896" s="6" t="s">
        <v>10</v>
      </c>
      <c r="E896" s="6" t="s">
        <v>815</v>
      </c>
      <c r="F896" s="6">
        <v>21971.1</v>
      </c>
      <c r="G896" s="6"/>
      <c r="H896" s="13">
        <f>SUMIFS(F$2:F896, B$2:B896, B896)</f>
        <v>21971.1</v>
      </c>
    </row>
    <row r="897" spans="1:8" x14ac:dyDescent="0.25">
      <c r="A897" s="5">
        <v>45294</v>
      </c>
      <c r="B897" s="6" t="s">
        <v>799</v>
      </c>
      <c r="C897" s="6" t="s">
        <v>610</v>
      </c>
      <c r="D897" s="6" t="s">
        <v>10</v>
      </c>
      <c r="E897" s="6" t="s">
        <v>816</v>
      </c>
      <c r="F897" s="6">
        <v>2762.2</v>
      </c>
      <c r="G897" s="6"/>
      <c r="H897" s="13">
        <f>SUMIFS(F$2:F897, B$2:B897, B897)</f>
        <v>24733.3</v>
      </c>
    </row>
    <row r="898" spans="1:8" x14ac:dyDescent="0.25">
      <c r="A898" s="5">
        <v>45329</v>
      </c>
      <c r="B898" s="6" t="s">
        <v>799</v>
      </c>
      <c r="C898" s="6" t="s">
        <v>610</v>
      </c>
      <c r="D898" s="6" t="s">
        <v>10</v>
      </c>
      <c r="E898" s="6" t="s">
        <v>817</v>
      </c>
      <c r="F898" s="6">
        <v>27494.1</v>
      </c>
      <c r="G898" s="6"/>
      <c r="H898" s="13">
        <f>SUMIFS(F$2:F898, B$2:B898, B898)</f>
        <v>52227.399999999994</v>
      </c>
    </row>
    <row r="899" spans="1:8" x14ac:dyDescent="0.25">
      <c r="A899" s="5">
        <v>45338</v>
      </c>
      <c r="B899" s="6" t="s">
        <v>799</v>
      </c>
      <c r="C899" s="6" t="s">
        <v>610</v>
      </c>
      <c r="D899" s="6" t="s">
        <v>13</v>
      </c>
      <c r="E899" s="6" t="s">
        <v>818</v>
      </c>
      <c r="F899" s="6">
        <v>-52227.4</v>
      </c>
      <c r="G899" s="6"/>
      <c r="H899" s="13">
        <f>SUMIFS(F$2:F899, B$2:B899, B899)</f>
        <v>-7.2759576141834259E-12</v>
      </c>
    </row>
    <row r="900" spans="1:8" x14ac:dyDescent="0.25">
      <c r="A900" s="5">
        <v>45360</v>
      </c>
      <c r="B900" s="6" t="s">
        <v>799</v>
      </c>
      <c r="C900" s="6" t="s">
        <v>610</v>
      </c>
      <c r="D900" s="6" t="s">
        <v>10</v>
      </c>
      <c r="E900" s="6" t="s">
        <v>819</v>
      </c>
      <c r="F900" s="6">
        <v>8850</v>
      </c>
      <c r="G900" s="6"/>
      <c r="H900" s="13">
        <f>SUMIFS(F$2:F900, B$2:B900, B900)</f>
        <v>8849.9999999999927</v>
      </c>
    </row>
    <row r="901" spans="1:8" x14ac:dyDescent="0.25">
      <c r="A901" s="5">
        <v>45370</v>
      </c>
      <c r="B901" s="6" t="s">
        <v>799</v>
      </c>
      <c r="C901" s="6" t="s">
        <v>610</v>
      </c>
      <c r="D901" s="6" t="s">
        <v>10</v>
      </c>
      <c r="E901" s="6" t="s">
        <v>820</v>
      </c>
      <c r="F901" s="6">
        <v>85878.399999999994</v>
      </c>
      <c r="G901" s="6"/>
      <c r="H901" s="13">
        <f>SUMIFS(F$2:F901, B$2:B901, B901)</f>
        <v>94728.4</v>
      </c>
    </row>
    <row r="902" spans="1:8" x14ac:dyDescent="0.25">
      <c r="A902" s="5">
        <v>45371</v>
      </c>
      <c r="B902" s="6" t="s">
        <v>799</v>
      </c>
      <c r="C902" s="6" t="s">
        <v>610</v>
      </c>
      <c r="D902" s="6" t="s">
        <v>10</v>
      </c>
      <c r="E902" s="6" t="s">
        <v>821</v>
      </c>
      <c r="F902" s="6">
        <v>3480.75</v>
      </c>
      <c r="G902" s="6"/>
      <c r="H902" s="13">
        <f>SUMIFS(F$2:F902, B$2:B902, B902)</f>
        <v>98209.15</v>
      </c>
    </row>
    <row r="903" spans="1:8" x14ac:dyDescent="0.25">
      <c r="A903" s="5">
        <v>45377</v>
      </c>
      <c r="B903" s="6" t="s">
        <v>799</v>
      </c>
      <c r="C903" s="6" t="s">
        <v>610</v>
      </c>
      <c r="D903" s="6" t="s">
        <v>13</v>
      </c>
      <c r="E903" s="6" t="s">
        <v>822</v>
      </c>
      <c r="F903" s="6">
        <v>-981.75</v>
      </c>
      <c r="G903" s="6"/>
      <c r="H903" s="13">
        <f>SUMIFS(F$2:F903, B$2:B903, B903)</f>
        <v>97227.4</v>
      </c>
    </row>
    <row r="904" spans="1:8" x14ac:dyDescent="0.25">
      <c r="A904" s="5">
        <v>45377</v>
      </c>
      <c r="B904" s="6" t="s">
        <v>799</v>
      </c>
      <c r="C904" s="6" t="s">
        <v>610</v>
      </c>
      <c r="D904" s="6" t="s">
        <v>10</v>
      </c>
      <c r="E904" s="6" t="s">
        <v>823</v>
      </c>
      <c r="F904" s="6">
        <v>4814.3999999999996</v>
      </c>
      <c r="G904" s="6"/>
      <c r="H904" s="13">
        <f>SUMIFS(F$2:F904, B$2:B904, B904)</f>
        <v>102041.79999999999</v>
      </c>
    </row>
    <row r="905" spans="1:8" x14ac:dyDescent="0.25">
      <c r="A905" s="5">
        <v>45387</v>
      </c>
      <c r="B905" s="6" t="s">
        <v>799</v>
      </c>
      <c r="C905" s="6" t="s">
        <v>610</v>
      </c>
      <c r="D905" s="6" t="s">
        <v>13</v>
      </c>
      <c r="E905" s="6" t="s">
        <v>824</v>
      </c>
      <c r="F905" s="6">
        <v>-102041.8</v>
      </c>
      <c r="G905" s="6"/>
      <c r="H905" s="13">
        <f>SUMIFS(F$2:F905, B$2:B905, B905)</f>
        <v>-1.4551915228366852E-11</v>
      </c>
    </row>
    <row r="906" spans="1:8" x14ac:dyDescent="0.25">
      <c r="A906" s="5">
        <v>45387</v>
      </c>
      <c r="B906" s="6" t="s">
        <v>799</v>
      </c>
      <c r="C906" s="6" t="s">
        <v>610</v>
      </c>
      <c r="D906" s="6" t="s">
        <v>10</v>
      </c>
      <c r="E906" s="6" t="s">
        <v>825</v>
      </c>
      <c r="F906" s="6">
        <v>12780</v>
      </c>
      <c r="G906" s="6"/>
      <c r="H906" s="13">
        <f>SUMIFS(F$2:F906, B$2:B906, B906)</f>
        <v>12779.999999999985</v>
      </c>
    </row>
    <row r="907" spans="1:8" x14ac:dyDescent="0.25">
      <c r="A907" s="5">
        <v>45387</v>
      </c>
      <c r="B907" s="6" t="s">
        <v>799</v>
      </c>
      <c r="C907" s="6" t="s">
        <v>610</v>
      </c>
      <c r="D907" s="6" t="s">
        <v>13</v>
      </c>
      <c r="E907" s="6" t="s">
        <v>826</v>
      </c>
      <c r="F907" s="6">
        <v>-180</v>
      </c>
      <c r="G907" s="6"/>
      <c r="H907" s="13">
        <f>SUMIFS(F$2:F907, B$2:B907, B907)</f>
        <v>12599.999999999985</v>
      </c>
    </row>
    <row r="908" spans="1:8" x14ac:dyDescent="0.25">
      <c r="A908" s="5">
        <v>45390</v>
      </c>
      <c r="B908" s="6" t="s">
        <v>799</v>
      </c>
      <c r="C908" s="6" t="s">
        <v>610</v>
      </c>
      <c r="D908" s="6" t="s">
        <v>10</v>
      </c>
      <c r="E908" s="6" t="s">
        <v>827</v>
      </c>
      <c r="F908" s="6">
        <v>18716</v>
      </c>
      <c r="G908" s="6"/>
      <c r="H908" s="13">
        <f>SUMIFS(F$2:F908, B$2:B908, B908)</f>
        <v>31315.999999999985</v>
      </c>
    </row>
    <row r="909" spans="1:8" x14ac:dyDescent="0.25">
      <c r="A909" s="5">
        <v>45390</v>
      </c>
      <c r="B909" s="6" t="s">
        <v>799</v>
      </c>
      <c r="C909" s="6" t="s">
        <v>610</v>
      </c>
      <c r="D909" s="6" t="s">
        <v>10</v>
      </c>
      <c r="E909" s="6" t="s">
        <v>828</v>
      </c>
      <c r="F909" s="6">
        <v>45414.5</v>
      </c>
      <c r="G909" s="6"/>
      <c r="H909" s="13">
        <f>SUMIFS(F$2:F909, B$2:B909, B909)</f>
        <v>76730.499999999985</v>
      </c>
    </row>
    <row r="910" spans="1:8" x14ac:dyDescent="0.25">
      <c r="A910" s="5">
        <v>45393</v>
      </c>
      <c r="B910" s="6" t="s">
        <v>799</v>
      </c>
      <c r="C910" s="6" t="s">
        <v>610</v>
      </c>
      <c r="D910" s="6" t="s">
        <v>10</v>
      </c>
      <c r="E910" s="6" t="s">
        <v>829</v>
      </c>
      <c r="F910" s="6">
        <v>11616</v>
      </c>
      <c r="G910" s="6"/>
      <c r="H910" s="13">
        <f>SUMIFS(F$2:F910, B$2:B910, B910)</f>
        <v>88346.499999999985</v>
      </c>
    </row>
    <row r="911" spans="1:8" x14ac:dyDescent="0.25">
      <c r="A911" s="5">
        <v>45398</v>
      </c>
      <c r="B911" s="6" t="s">
        <v>799</v>
      </c>
      <c r="C911" s="6" t="s">
        <v>610</v>
      </c>
      <c r="D911" s="6" t="s">
        <v>13</v>
      </c>
      <c r="E911" s="6" t="s">
        <v>830</v>
      </c>
      <c r="F911" s="6">
        <v>-3835</v>
      </c>
      <c r="G911" s="6"/>
      <c r="H911" s="13">
        <f>SUMIFS(F$2:F911, B$2:B911, B911)</f>
        <v>84511.499999999985</v>
      </c>
    </row>
    <row r="912" spans="1:8" x14ac:dyDescent="0.25">
      <c r="A912" s="5">
        <v>45403</v>
      </c>
      <c r="B912" s="6" t="s">
        <v>799</v>
      </c>
      <c r="C912" s="6" t="s">
        <v>610</v>
      </c>
      <c r="D912" s="6" t="s">
        <v>10</v>
      </c>
      <c r="E912" s="6" t="s">
        <v>831</v>
      </c>
      <c r="F912" s="6">
        <v>20836.75</v>
      </c>
      <c r="G912" s="6"/>
      <c r="H912" s="13">
        <f>SUMIFS(F$2:F912, B$2:B912, B912)</f>
        <v>105348.24999999999</v>
      </c>
    </row>
    <row r="913" spans="1:8" x14ac:dyDescent="0.25">
      <c r="A913" s="5">
        <v>45422</v>
      </c>
      <c r="B913" s="6" t="s">
        <v>799</v>
      </c>
      <c r="C913" s="6" t="s">
        <v>610</v>
      </c>
      <c r="D913" s="6" t="s">
        <v>13</v>
      </c>
      <c r="E913" s="6" t="s">
        <v>832</v>
      </c>
      <c r="F913" s="6">
        <v>-105348.25</v>
      </c>
      <c r="G913" s="6"/>
      <c r="H913" s="13">
        <f>SUMIFS(F$2:F913, B$2:B913, B913)</f>
        <v>-1.4551915228366852E-11</v>
      </c>
    </row>
    <row r="914" spans="1:8" x14ac:dyDescent="0.25">
      <c r="A914" s="5">
        <v>45440</v>
      </c>
      <c r="B914" s="6" t="s">
        <v>799</v>
      </c>
      <c r="C914" s="6" t="s">
        <v>610</v>
      </c>
      <c r="D914" s="6" t="s">
        <v>10</v>
      </c>
      <c r="E914" s="6" t="s">
        <v>833</v>
      </c>
      <c r="F914" s="6">
        <v>1530</v>
      </c>
      <c r="G914" s="6"/>
      <c r="H914" s="13">
        <f>SUMIFS(F$2:F914, B$2:B914, B914)</f>
        <v>1529.9999999999854</v>
      </c>
    </row>
    <row r="915" spans="1:8" x14ac:dyDescent="0.25">
      <c r="A915" s="5">
        <v>45456</v>
      </c>
      <c r="B915" s="6" t="s">
        <v>799</v>
      </c>
      <c r="C915" s="6" t="s">
        <v>610</v>
      </c>
      <c r="D915" s="6" t="s">
        <v>10</v>
      </c>
      <c r="E915" s="6" t="s">
        <v>834</v>
      </c>
      <c r="F915" s="6">
        <v>65484</v>
      </c>
      <c r="G915" s="6"/>
      <c r="H915" s="13">
        <f>SUMIFS(F$2:F915, B$2:B915, B915)</f>
        <v>67013.999999999985</v>
      </c>
    </row>
    <row r="916" spans="1:8" x14ac:dyDescent="0.25">
      <c r="A916" s="5">
        <v>45456</v>
      </c>
      <c r="B916" s="6" t="s">
        <v>799</v>
      </c>
      <c r="C916" s="6" t="s">
        <v>610</v>
      </c>
      <c r="D916" s="6" t="s">
        <v>10</v>
      </c>
      <c r="E916" s="6" t="s">
        <v>835</v>
      </c>
      <c r="F916" s="6">
        <v>24672</v>
      </c>
      <c r="G916" s="6"/>
      <c r="H916" s="13">
        <f>SUMIFS(F$2:F916, B$2:B916, B916)</f>
        <v>91685.999999999985</v>
      </c>
    </row>
    <row r="917" spans="1:8" x14ac:dyDescent="0.25">
      <c r="A917" s="5">
        <v>45473</v>
      </c>
      <c r="B917" s="6" t="s">
        <v>799</v>
      </c>
      <c r="C917" s="6" t="s">
        <v>610</v>
      </c>
      <c r="D917" s="6" t="s">
        <v>10</v>
      </c>
      <c r="E917" s="6" t="s">
        <v>836</v>
      </c>
      <c r="F917" s="6">
        <v>10169.4</v>
      </c>
      <c r="G917" s="6"/>
      <c r="H917" s="13">
        <f>SUMIFS(F$2:F917, B$2:B917, B917)</f>
        <v>101855.39999999998</v>
      </c>
    </row>
    <row r="918" spans="1:8" x14ac:dyDescent="0.25">
      <c r="A918" s="5">
        <v>45485</v>
      </c>
      <c r="B918" s="6" t="s">
        <v>799</v>
      </c>
      <c r="C918" s="6" t="s">
        <v>610</v>
      </c>
      <c r="D918" s="6" t="s">
        <v>13</v>
      </c>
      <c r="E918" s="6" t="s">
        <v>837</v>
      </c>
      <c r="F918" s="6">
        <v>-36371.4</v>
      </c>
      <c r="G918" s="6"/>
      <c r="H918" s="13">
        <f>SUMIFS(F$2:F918, B$2:B918, B918)</f>
        <v>65483.999999999978</v>
      </c>
    </row>
    <row r="919" spans="1:8" x14ac:dyDescent="0.25">
      <c r="A919" s="5">
        <v>45505</v>
      </c>
      <c r="B919" s="6" t="s">
        <v>799</v>
      </c>
      <c r="C919" s="6" t="s">
        <v>610</v>
      </c>
      <c r="D919" s="6" t="s">
        <v>13</v>
      </c>
      <c r="E919" s="6" t="s">
        <v>838</v>
      </c>
      <c r="F919" s="6">
        <v>-65484</v>
      </c>
      <c r="G919" s="6"/>
      <c r="H919" s="13">
        <f>SUMIFS(F$2:F919, B$2:B919, B919)</f>
        <v>-2.1827872842550278E-11</v>
      </c>
    </row>
    <row r="920" spans="1:8" x14ac:dyDescent="0.25">
      <c r="A920" s="5">
        <v>45510</v>
      </c>
      <c r="B920" s="6" t="s">
        <v>799</v>
      </c>
      <c r="C920" s="6" t="s">
        <v>610</v>
      </c>
      <c r="D920" s="6" t="s">
        <v>10</v>
      </c>
      <c r="E920" s="6" t="s">
        <v>839</v>
      </c>
      <c r="F920" s="6">
        <v>3019.2</v>
      </c>
      <c r="G920" s="6"/>
      <c r="H920" s="13">
        <f>SUMIFS(F$2:F920, B$2:B920, B920)</f>
        <v>3019.199999999978</v>
      </c>
    </row>
    <row r="921" spans="1:8" x14ac:dyDescent="0.25">
      <c r="A921" s="5">
        <v>45516</v>
      </c>
      <c r="B921" s="6" t="s">
        <v>799</v>
      </c>
      <c r="C921" s="6" t="s">
        <v>610</v>
      </c>
      <c r="D921" s="6" t="s">
        <v>10</v>
      </c>
      <c r="E921" s="6" t="s">
        <v>840</v>
      </c>
      <c r="F921" s="6">
        <v>1530</v>
      </c>
      <c r="G921" s="6"/>
      <c r="H921" s="13">
        <f>SUMIFS(F$2:F921, B$2:B921, B921)</f>
        <v>4549.199999999978</v>
      </c>
    </row>
    <row r="922" spans="1:8" x14ac:dyDescent="0.25">
      <c r="A922" s="5">
        <v>45548</v>
      </c>
      <c r="B922" s="6" t="s">
        <v>799</v>
      </c>
      <c r="C922" s="6" t="s">
        <v>610</v>
      </c>
      <c r="D922" s="6" t="s">
        <v>13</v>
      </c>
      <c r="E922" s="6" t="s">
        <v>841</v>
      </c>
      <c r="F922" s="6">
        <v>-4549.2</v>
      </c>
      <c r="G922" s="6"/>
      <c r="H922" s="13">
        <f>SUMIFS(F$2:F922, B$2:B922, B922)</f>
        <v>-2.1827872842550278E-11</v>
      </c>
    </row>
    <row r="923" spans="1:8" x14ac:dyDescent="0.25">
      <c r="A923" s="5">
        <v>45552</v>
      </c>
      <c r="B923" s="6" t="s">
        <v>799</v>
      </c>
      <c r="C923" s="6" t="s">
        <v>610</v>
      </c>
      <c r="D923" s="6" t="s">
        <v>10</v>
      </c>
      <c r="E923" s="6" t="s">
        <v>842</v>
      </c>
      <c r="F923" s="6">
        <v>15104</v>
      </c>
      <c r="G923" s="6"/>
      <c r="H923" s="13">
        <f>SUMIFS(F$2:F923, B$2:B923, B923)</f>
        <v>15103.999999999978</v>
      </c>
    </row>
    <row r="924" spans="1:8" x14ac:dyDescent="0.25">
      <c r="A924" s="5">
        <v>45559</v>
      </c>
      <c r="B924" s="6" t="s">
        <v>799</v>
      </c>
      <c r="C924" s="6" t="s">
        <v>610</v>
      </c>
      <c r="D924" s="6" t="s">
        <v>10</v>
      </c>
      <c r="E924" s="6" t="s">
        <v>843</v>
      </c>
      <c r="F924" s="6">
        <v>56016</v>
      </c>
      <c r="G924" s="6"/>
      <c r="H924" s="13">
        <f>SUMIFS(F$2:F924, B$2:B924, B924)</f>
        <v>71119.999999999971</v>
      </c>
    </row>
    <row r="925" spans="1:8" x14ac:dyDescent="0.25">
      <c r="A925" s="5">
        <v>45559</v>
      </c>
      <c r="B925" s="6" t="s">
        <v>799</v>
      </c>
      <c r="C925" s="6" t="s">
        <v>610</v>
      </c>
      <c r="D925" s="6" t="s">
        <v>10</v>
      </c>
      <c r="E925" s="6" t="s">
        <v>844</v>
      </c>
      <c r="F925" s="6">
        <v>10484</v>
      </c>
      <c r="G925" s="6"/>
      <c r="H925" s="13">
        <f>SUMIFS(F$2:F925, B$2:B925, B925)</f>
        <v>81603.999999999971</v>
      </c>
    </row>
    <row r="926" spans="1:8" x14ac:dyDescent="0.25">
      <c r="A926" s="5">
        <v>45559</v>
      </c>
      <c r="B926" s="6" t="s">
        <v>799</v>
      </c>
      <c r="C926" s="6" t="s">
        <v>610</v>
      </c>
      <c r="D926" s="6" t="s">
        <v>10</v>
      </c>
      <c r="E926" s="6" t="s">
        <v>845</v>
      </c>
      <c r="F926" s="6">
        <v>3386.4</v>
      </c>
      <c r="G926" s="6"/>
      <c r="H926" s="13">
        <f>SUMIFS(F$2:F926, B$2:B926, B926)</f>
        <v>84990.399999999965</v>
      </c>
    </row>
    <row r="927" spans="1:8" x14ac:dyDescent="0.25">
      <c r="A927" s="5">
        <v>45566</v>
      </c>
      <c r="B927" s="6" t="s">
        <v>799</v>
      </c>
      <c r="C927" s="6" t="s">
        <v>610</v>
      </c>
      <c r="D927" s="6" t="s">
        <v>10</v>
      </c>
      <c r="E927" s="6" t="s">
        <v>846</v>
      </c>
      <c r="F927" s="6">
        <v>20259.75</v>
      </c>
      <c r="G927" s="6"/>
      <c r="H927" s="13">
        <f>SUMIFS(F$2:F927, B$2:B927, B927)</f>
        <v>105250.14999999997</v>
      </c>
    </row>
    <row r="928" spans="1:8" x14ac:dyDescent="0.25">
      <c r="A928" s="5">
        <v>45581</v>
      </c>
      <c r="B928" s="6" t="s">
        <v>799</v>
      </c>
      <c r="C928" s="6" t="s">
        <v>610</v>
      </c>
      <c r="D928" s="6" t="s">
        <v>10</v>
      </c>
      <c r="E928" s="6" t="s">
        <v>847</v>
      </c>
      <c r="F928" s="6">
        <v>11329</v>
      </c>
      <c r="G928" s="6"/>
      <c r="H928" s="13">
        <f>SUMIFS(F$2:F928, B$2:B928, B928)</f>
        <v>116579.14999999997</v>
      </c>
    </row>
    <row r="929" spans="1:8" x14ac:dyDescent="0.25">
      <c r="A929" s="5">
        <v>45596</v>
      </c>
      <c r="B929" s="6" t="s">
        <v>799</v>
      </c>
      <c r="C929" s="6" t="s">
        <v>610</v>
      </c>
      <c r="D929" s="6" t="s">
        <v>13</v>
      </c>
      <c r="E929" s="6" t="s">
        <v>848</v>
      </c>
      <c r="F929" s="6">
        <v>-116579.15</v>
      </c>
      <c r="G929" s="6"/>
      <c r="H929" s="13">
        <f>SUMIFS(F$2:F929, B$2:B929, B929)</f>
        <v>-2.9103830456733704E-11</v>
      </c>
    </row>
    <row r="930" spans="1:8" x14ac:dyDescent="0.25">
      <c r="A930" s="5">
        <v>45603</v>
      </c>
      <c r="B930" s="6" t="s">
        <v>799</v>
      </c>
      <c r="C930" s="6" t="s">
        <v>610</v>
      </c>
      <c r="D930" s="6" t="s">
        <v>10</v>
      </c>
      <c r="E930" s="6" t="s">
        <v>849</v>
      </c>
      <c r="F930" s="6">
        <v>23546.7</v>
      </c>
      <c r="G930" s="6"/>
      <c r="H930" s="13">
        <f>SUMIFS(F$2:F930, B$2:B930, B930)</f>
        <v>23546.699999999972</v>
      </c>
    </row>
    <row r="931" spans="1:8" x14ac:dyDescent="0.25">
      <c r="A931" s="5">
        <v>45608</v>
      </c>
      <c r="B931" s="6" t="s">
        <v>799</v>
      </c>
      <c r="C931" s="6" t="s">
        <v>610</v>
      </c>
      <c r="D931" s="6" t="s">
        <v>10</v>
      </c>
      <c r="E931" s="6" t="s">
        <v>850</v>
      </c>
      <c r="F931" s="6">
        <v>20549.599999999999</v>
      </c>
      <c r="G931" s="6"/>
      <c r="H931" s="13">
        <f>SUMIFS(F$2:F931, B$2:B931, B931)</f>
        <v>44096.299999999974</v>
      </c>
    </row>
    <row r="932" spans="1:8" x14ac:dyDescent="0.25">
      <c r="A932" s="5">
        <v>45610</v>
      </c>
      <c r="B932" s="6" t="s">
        <v>799</v>
      </c>
      <c r="C932" s="6" t="s">
        <v>610</v>
      </c>
      <c r="D932" s="6" t="s">
        <v>10</v>
      </c>
      <c r="E932" s="6" t="s">
        <v>851</v>
      </c>
      <c r="F932" s="6">
        <v>34522.75</v>
      </c>
      <c r="G932" s="6"/>
      <c r="H932" s="13">
        <f>SUMIFS(F$2:F932, B$2:B932, B932)</f>
        <v>78619.049999999974</v>
      </c>
    </row>
    <row r="933" spans="1:8" x14ac:dyDescent="0.25">
      <c r="A933" s="5">
        <v>45625</v>
      </c>
      <c r="B933" s="6" t="s">
        <v>799</v>
      </c>
      <c r="C933" s="6" t="s">
        <v>610</v>
      </c>
      <c r="D933" s="6" t="s">
        <v>13</v>
      </c>
      <c r="E933" s="6" t="s">
        <v>852</v>
      </c>
      <c r="F933" s="6">
        <v>-78619.05</v>
      </c>
      <c r="G933" s="6"/>
      <c r="H933" s="13">
        <f>SUMIFS(F$2:F933, B$2:B933, B933)</f>
        <v>-2.9103830456733704E-11</v>
      </c>
    </row>
    <row r="934" spans="1:8" x14ac:dyDescent="0.25">
      <c r="A934" s="5">
        <v>45636</v>
      </c>
      <c r="B934" s="6" t="s">
        <v>799</v>
      </c>
      <c r="C934" s="6" t="s">
        <v>610</v>
      </c>
      <c r="D934" s="6" t="s">
        <v>10</v>
      </c>
      <c r="E934" s="6" t="s">
        <v>853</v>
      </c>
      <c r="F934" s="6">
        <v>11275.25</v>
      </c>
      <c r="G934" s="6"/>
      <c r="H934" s="13">
        <f>SUMIFS(F$2:F934, B$2:B934, B934)</f>
        <v>11275.249999999971</v>
      </c>
    </row>
    <row r="935" spans="1:8" x14ac:dyDescent="0.25">
      <c r="A935" s="5">
        <v>45642</v>
      </c>
      <c r="B935" s="6" t="s">
        <v>799</v>
      </c>
      <c r="C935" s="6" t="s">
        <v>610</v>
      </c>
      <c r="D935" s="6" t="s">
        <v>10</v>
      </c>
      <c r="E935" s="6" t="s">
        <v>854</v>
      </c>
      <c r="F935" s="6">
        <v>23880.75</v>
      </c>
      <c r="G935" s="6"/>
      <c r="H935" s="13">
        <f>SUMIFS(F$2:F935, B$2:B935, B935)</f>
        <v>35155.999999999971</v>
      </c>
    </row>
    <row r="936" spans="1:8" x14ac:dyDescent="0.25">
      <c r="A936" s="5">
        <v>45652</v>
      </c>
      <c r="B936" s="6" t="s">
        <v>799</v>
      </c>
      <c r="C936" s="6" t="s">
        <v>610</v>
      </c>
      <c r="D936" s="6" t="s">
        <v>10</v>
      </c>
      <c r="E936" s="6" t="s">
        <v>855</v>
      </c>
      <c r="F936" s="6">
        <v>29984</v>
      </c>
      <c r="G936" s="6"/>
      <c r="H936" s="13">
        <f>SUMIFS(F$2:F936, B$2:B936, B936)</f>
        <v>65139.999999999971</v>
      </c>
    </row>
    <row r="937" spans="1:8" x14ac:dyDescent="0.25">
      <c r="A937" s="5">
        <v>45654</v>
      </c>
      <c r="B937" s="6" t="s">
        <v>799</v>
      </c>
      <c r="C937" s="6" t="s">
        <v>610</v>
      </c>
      <c r="D937" s="6" t="s">
        <v>10</v>
      </c>
      <c r="E937" s="6" t="s">
        <v>856</v>
      </c>
      <c r="F937" s="6">
        <v>1836</v>
      </c>
      <c r="G937" s="6"/>
      <c r="H937" s="13">
        <f>SUMIFS(F$2:F937, B$2:B937, B937)</f>
        <v>66975.999999999971</v>
      </c>
    </row>
    <row r="938" spans="1:8" x14ac:dyDescent="0.25">
      <c r="A938" s="5">
        <v>45659</v>
      </c>
      <c r="B938" s="6" t="s">
        <v>799</v>
      </c>
      <c r="C938" s="6" t="s">
        <v>610</v>
      </c>
      <c r="D938" s="6" t="s">
        <v>10</v>
      </c>
      <c r="E938" s="6" t="s">
        <v>857</v>
      </c>
      <c r="F938" s="6">
        <v>3935.5</v>
      </c>
      <c r="G938" s="6"/>
      <c r="H938" s="13">
        <f>SUMIFS(F$2:F938, B$2:B938, B938)</f>
        <v>70911.499999999971</v>
      </c>
    </row>
    <row r="939" spans="1:8" x14ac:dyDescent="0.25">
      <c r="A939" s="5">
        <v>45660</v>
      </c>
      <c r="B939" s="6" t="s">
        <v>799</v>
      </c>
      <c r="C939" s="6" t="s">
        <v>610</v>
      </c>
      <c r="D939" s="6" t="s">
        <v>13</v>
      </c>
      <c r="E939" s="6" t="s">
        <v>858</v>
      </c>
      <c r="F939" s="6">
        <v>-66976</v>
      </c>
      <c r="G939" s="6"/>
      <c r="H939" s="13">
        <f>SUMIFS(F$2:F939, B$2:B939, B939)</f>
        <v>3935.4999999999709</v>
      </c>
    </row>
    <row r="940" spans="1:8" x14ac:dyDescent="0.25">
      <c r="A940" s="5">
        <v>45674</v>
      </c>
      <c r="B940" s="6" t="s">
        <v>799</v>
      </c>
      <c r="C940" s="6" t="s">
        <v>610</v>
      </c>
      <c r="D940" s="6" t="s">
        <v>22</v>
      </c>
      <c r="E940" s="6" t="s">
        <v>859</v>
      </c>
      <c r="F940" s="6">
        <v>-5000</v>
      </c>
      <c r="G940" s="6"/>
      <c r="H940" s="13">
        <f>SUMIFS(F$2:F940, B$2:B940, B940)</f>
        <v>-1064.5000000000291</v>
      </c>
    </row>
    <row r="941" spans="1:8" x14ac:dyDescent="0.25">
      <c r="A941" s="5">
        <v>45681</v>
      </c>
      <c r="B941" s="6" t="s">
        <v>799</v>
      </c>
      <c r="C941" s="6" t="s">
        <v>610</v>
      </c>
      <c r="D941" s="6" t="s">
        <v>13</v>
      </c>
      <c r="E941" s="6" t="s">
        <v>860</v>
      </c>
      <c r="F941" s="6">
        <v>-3935.5</v>
      </c>
      <c r="G941" s="6"/>
      <c r="H941" s="13">
        <f>SUMIFS(F$2:F941, B$2:B941, B941)</f>
        <v>-5000.0000000000291</v>
      </c>
    </row>
    <row r="942" spans="1:8" x14ac:dyDescent="0.25">
      <c r="A942" s="5">
        <v>45707</v>
      </c>
      <c r="B942" s="6" t="s">
        <v>799</v>
      </c>
      <c r="C942" s="6" t="s">
        <v>610</v>
      </c>
      <c r="D942" s="6" t="s">
        <v>10</v>
      </c>
      <c r="E942" s="6" t="s">
        <v>861</v>
      </c>
      <c r="F942" s="6">
        <v>48729.65</v>
      </c>
      <c r="G942" s="6"/>
      <c r="H942" s="13">
        <f>SUMIFS(F$2:F942, B$2:B942, B942)</f>
        <v>43729.649999999972</v>
      </c>
    </row>
    <row r="943" spans="1:8" x14ac:dyDescent="0.25">
      <c r="A943" s="5">
        <v>45721</v>
      </c>
      <c r="B943" s="6" t="s">
        <v>799</v>
      </c>
      <c r="C943" s="6" t="s">
        <v>610</v>
      </c>
      <c r="D943" s="6" t="s">
        <v>10</v>
      </c>
      <c r="E943" s="6" t="s">
        <v>862</v>
      </c>
      <c r="F943" s="6">
        <v>19368</v>
      </c>
      <c r="G943" s="6"/>
      <c r="H943" s="13">
        <f>SUMIFS(F$2:F943, B$2:B943, B943)</f>
        <v>63097.649999999972</v>
      </c>
    </row>
    <row r="944" spans="1:8" x14ac:dyDescent="0.25">
      <c r="A944" s="5">
        <v>45737</v>
      </c>
      <c r="B944" s="6" t="s">
        <v>799</v>
      </c>
      <c r="C944" s="6" t="s">
        <v>610</v>
      </c>
      <c r="D944" s="6" t="s">
        <v>13</v>
      </c>
      <c r="E944" s="6" t="s">
        <v>863</v>
      </c>
      <c r="F944" s="6">
        <v>-63097.65</v>
      </c>
      <c r="G944" s="6"/>
      <c r="H944" s="13">
        <f>SUMIFS(F$2:F944, B$2:B944, B944)</f>
        <v>-2.9103830456733704E-11</v>
      </c>
    </row>
    <row r="945" spans="1:8" x14ac:dyDescent="0.25">
      <c r="A945" s="5">
        <v>45737</v>
      </c>
      <c r="B945" s="6" t="s">
        <v>799</v>
      </c>
      <c r="C945" s="6" t="s">
        <v>610</v>
      </c>
      <c r="D945" s="6" t="s">
        <v>10</v>
      </c>
      <c r="E945" s="6" t="s">
        <v>864</v>
      </c>
      <c r="F945" s="6">
        <v>1560</v>
      </c>
      <c r="G945" s="6"/>
      <c r="H945" s="13">
        <f>SUMIFS(F$2:F945, B$2:B945, B945)</f>
        <v>1559.9999999999709</v>
      </c>
    </row>
    <row r="946" spans="1:8" x14ac:dyDescent="0.25">
      <c r="A946" s="5">
        <v>45741</v>
      </c>
      <c r="B946" s="6" t="s">
        <v>799</v>
      </c>
      <c r="C946" s="6" t="s">
        <v>610</v>
      </c>
      <c r="D946" s="6" t="s">
        <v>10</v>
      </c>
      <c r="E946" s="6" t="s">
        <v>865</v>
      </c>
      <c r="F946" s="6">
        <v>45897.45</v>
      </c>
      <c r="G946" s="6"/>
      <c r="H946" s="13">
        <f>SUMIFS(F$2:F946, B$2:B946, B946)</f>
        <v>47457.449999999968</v>
      </c>
    </row>
    <row r="947" spans="1:8" x14ac:dyDescent="0.25">
      <c r="A947" s="5">
        <v>45763</v>
      </c>
      <c r="B947" s="6" t="s">
        <v>799</v>
      </c>
      <c r="C947" s="6" t="s">
        <v>610</v>
      </c>
      <c r="D947" s="6" t="s">
        <v>10</v>
      </c>
      <c r="E947" s="6" t="s">
        <v>866</v>
      </c>
      <c r="F947" s="6">
        <v>20757</v>
      </c>
      <c r="G947" s="6"/>
      <c r="H947" s="13">
        <f>SUMIFS(F$2:F947, B$2:B947, B947)</f>
        <v>68214.449999999968</v>
      </c>
    </row>
    <row r="948" spans="1:8" x14ac:dyDescent="0.25">
      <c r="A948" s="5">
        <v>45789</v>
      </c>
      <c r="B948" s="6" t="s">
        <v>799</v>
      </c>
      <c r="C948" s="6" t="s">
        <v>610</v>
      </c>
      <c r="D948" s="6" t="s">
        <v>10</v>
      </c>
      <c r="E948" s="6" t="s">
        <v>867</v>
      </c>
      <c r="F948" s="6">
        <v>16365.35</v>
      </c>
      <c r="G948" s="6"/>
      <c r="H948" s="13">
        <f>SUMIFS(F$2:F948, B$2:B948, B948)</f>
        <v>84579.799999999974</v>
      </c>
    </row>
    <row r="949" spans="1:8" x14ac:dyDescent="0.25">
      <c r="A949" s="5">
        <v>45329</v>
      </c>
      <c r="B949" s="6" t="s">
        <v>868</v>
      </c>
      <c r="C949" s="6" t="s">
        <v>610</v>
      </c>
      <c r="D949" s="6" t="s">
        <v>10</v>
      </c>
      <c r="E949" s="6" t="s">
        <v>869</v>
      </c>
      <c r="F949" s="6">
        <v>12780</v>
      </c>
      <c r="G949" s="6"/>
      <c r="H949" s="13">
        <f>SUMIFS(F$2:F949, B$2:B949, B949)</f>
        <v>12780</v>
      </c>
    </row>
    <row r="950" spans="1:8" x14ac:dyDescent="0.25">
      <c r="A950" s="5">
        <v>45330</v>
      </c>
      <c r="B950" s="6" t="s">
        <v>868</v>
      </c>
      <c r="C950" s="6" t="s">
        <v>610</v>
      </c>
      <c r="D950" s="6" t="s">
        <v>10</v>
      </c>
      <c r="E950" s="6" t="s">
        <v>870</v>
      </c>
      <c r="F950" s="6">
        <v>7944</v>
      </c>
      <c r="G950" s="6"/>
      <c r="H950" s="13">
        <f>SUMIFS(F$2:F950, B$2:B950, B950)</f>
        <v>20724</v>
      </c>
    </row>
    <row r="951" spans="1:8" x14ac:dyDescent="0.25">
      <c r="A951" s="5">
        <v>45377</v>
      </c>
      <c r="B951" s="6" t="s">
        <v>868</v>
      </c>
      <c r="C951" s="6" t="s">
        <v>610</v>
      </c>
      <c r="D951" s="6" t="s">
        <v>10</v>
      </c>
      <c r="E951" s="6" t="s">
        <v>871</v>
      </c>
      <c r="F951" s="6">
        <v>27574</v>
      </c>
      <c r="G951" s="6"/>
      <c r="H951" s="13">
        <f>SUMIFS(F$2:F951, B$2:B951, B951)</f>
        <v>48298</v>
      </c>
    </row>
    <row r="952" spans="1:8" x14ac:dyDescent="0.25">
      <c r="A952" s="5">
        <v>45394</v>
      </c>
      <c r="B952" s="6" t="s">
        <v>868</v>
      </c>
      <c r="C952" s="6" t="s">
        <v>610</v>
      </c>
      <c r="D952" s="6" t="s">
        <v>13</v>
      </c>
      <c r="E952" s="6" t="s">
        <v>872</v>
      </c>
      <c r="F952" s="6">
        <v>-48298</v>
      </c>
      <c r="G952" s="6"/>
      <c r="H952" s="13">
        <f>SUMIFS(F$2:F952, B$2:B952, B952)</f>
        <v>0</v>
      </c>
    </row>
    <row r="953" spans="1:8" x14ac:dyDescent="0.25">
      <c r="A953" s="5">
        <v>45412</v>
      </c>
      <c r="B953" s="6" t="s">
        <v>868</v>
      </c>
      <c r="C953" s="6" t="s">
        <v>610</v>
      </c>
      <c r="D953" s="6" t="s">
        <v>10</v>
      </c>
      <c r="E953" s="6" t="s">
        <v>873</v>
      </c>
      <c r="F953" s="6">
        <v>2550</v>
      </c>
      <c r="G953" s="6"/>
      <c r="H953" s="13">
        <f>SUMIFS(F$2:F953, B$2:B953, B953)</f>
        <v>2550</v>
      </c>
    </row>
    <row r="954" spans="1:8" x14ac:dyDescent="0.25">
      <c r="A954" s="5">
        <v>45414</v>
      </c>
      <c r="B954" s="6" t="s">
        <v>868</v>
      </c>
      <c r="C954" s="6" t="s">
        <v>610</v>
      </c>
      <c r="D954" s="6" t="s">
        <v>10</v>
      </c>
      <c r="E954" s="6" t="s">
        <v>874</v>
      </c>
      <c r="F954" s="6">
        <v>39132</v>
      </c>
      <c r="G954" s="6"/>
      <c r="H954" s="13">
        <f>SUMIFS(F$2:F954, B$2:B954, B954)</f>
        <v>41682</v>
      </c>
    </row>
    <row r="955" spans="1:8" x14ac:dyDescent="0.25">
      <c r="A955" s="5">
        <v>45414</v>
      </c>
      <c r="B955" s="6" t="s">
        <v>868</v>
      </c>
      <c r="C955" s="6" t="s">
        <v>610</v>
      </c>
      <c r="D955" s="6" t="s">
        <v>10</v>
      </c>
      <c r="E955" s="6" t="s">
        <v>875</v>
      </c>
      <c r="F955" s="6">
        <v>17374</v>
      </c>
      <c r="G955" s="6"/>
      <c r="H955" s="13">
        <f>SUMIFS(F$2:F955, B$2:B955, B955)</f>
        <v>59056</v>
      </c>
    </row>
    <row r="956" spans="1:8" x14ac:dyDescent="0.25">
      <c r="A956" s="5">
        <v>45414</v>
      </c>
      <c r="B956" s="6" t="s">
        <v>868</v>
      </c>
      <c r="C956" s="6" t="s">
        <v>610</v>
      </c>
      <c r="D956" s="6" t="s">
        <v>10</v>
      </c>
      <c r="E956" s="6" t="s">
        <v>876</v>
      </c>
      <c r="F956" s="6">
        <v>3293.75</v>
      </c>
      <c r="G956" s="6"/>
      <c r="H956" s="13">
        <f>SUMIFS(F$2:F956, B$2:B956, B956)</f>
        <v>62349.75</v>
      </c>
    </row>
    <row r="957" spans="1:8" x14ac:dyDescent="0.25">
      <c r="A957" s="5">
        <v>45448</v>
      </c>
      <c r="B957" s="6" t="s">
        <v>868</v>
      </c>
      <c r="C957" s="6" t="s">
        <v>610</v>
      </c>
      <c r="D957" s="6" t="s">
        <v>13</v>
      </c>
      <c r="E957" s="6" t="s">
        <v>877</v>
      </c>
      <c r="F957" s="6">
        <v>-62349.75</v>
      </c>
      <c r="G957" s="6"/>
      <c r="H957" s="13">
        <f>SUMIFS(F$2:F957, B$2:B957, B957)</f>
        <v>0</v>
      </c>
    </row>
    <row r="958" spans="1:8" x14ac:dyDescent="0.25">
      <c r="A958" s="5">
        <v>45464</v>
      </c>
      <c r="B958" s="6" t="s">
        <v>868</v>
      </c>
      <c r="C958" s="6" t="s">
        <v>610</v>
      </c>
      <c r="D958" s="6" t="s">
        <v>10</v>
      </c>
      <c r="E958" s="6" t="s">
        <v>878</v>
      </c>
      <c r="F958" s="6">
        <v>21454.75</v>
      </c>
      <c r="G958" s="6"/>
      <c r="H958" s="13">
        <f>SUMIFS(F$2:F958, B$2:B958, B958)</f>
        <v>21454.75</v>
      </c>
    </row>
    <row r="959" spans="1:8" x14ac:dyDescent="0.25">
      <c r="A959" s="5">
        <v>45469</v>
      </c>
      <c r="B959" s="6" t="s">
        <v>868</v>
      </c>
      <c r="C959" s="6" t="s">
        <v>610</v>
      </c>
      <c r="D959" s="6" t="s">
        <v>10</v>
      </c>
      <c r="E959" s="6" t="s">
        <v>879</v>
      </c>
      <c r="F959" s="6">
        <v>22464</v>
      </c>
      <c r="G959" s="6"/>
      <c r="H959" s="13">
        <f>SUMIFS(F$2:F959, B$2:B959, B959)</f>
        <v>43918.75</v>
      </c>
    </row>
    <row r="960" spans="1:8" x14ac:dyDescent="0.25">
      <c r="A960" s="5">
        <v>45471</v>
      </c>
      <c r="B960" s="6" t="s">
        <v>868</v>
      </c>
      <c r="C960" s="6" t="s">
        <v>610</v>
      </c>
      <c r="D960" s="6" t="s">
        <v>10</v>
      </c>
      <c r="E960" s="6" t="s">
        <v>880</v>
      </c>
      <c r="F960" s="6">
        <v>1224</v>
      </c>
      <c r="G960" s="6"/>
      <c r="H960" s="13">
        <f>SUMIFS(F$2:F960, B$2:B960, B960)</f>
        <v>45142.75</v>
      </c>
    </row>
    <row r="961" spans="1:8" x14ac:dyDescent="0.25">
      <c r="A961" s="5">
        <v>45474</v>
      </c>
      <c r="B961" s="6" t="s">
        <v>868</v>
      </c>
      <c r="C961" s="6" t="s">
        <v>610</v>
      </c>
      <c r="D961" s="6" t="s">
        <v>10</v>
      </c>
      <c r="E961" s="6" t="s">
        <v>881</v>
      </c>
      <c r="F961" s="6">
        <v>1888</v>
      </c>
      <c r="G961" s="6"/>
      <c r="H961" s="13">
        <f>SUMIFS(F$2:F961, B$2:B961, B961)</f>
        <v>47030.75</v>
      </c>
    </row>
    <row r="962" spans="1:8" x14ac:dyDescent="0.25">
      <c r="A962" s="5">
        <v>45482</v>
      </c>
      <c r="B962" s="6" t="s">
        <v>868</v>
      </c>
      <c r="C962" s="6" t="s">
        <v>610</v>
      </c>
      <c r="D962" s="6" t="s">
        <v>10</v>
      </c>
      <c r="E962" s="6" t="s">
        <v>882</v>
      </c>
      <c r="F962" s="6">
        <v>3528</v>
      </c>
      <c r="G962" s="6"/>
      <c r="H962" s="13">
        <f>SUMIFS(F$2:F962, B$2:B962, B962)</f>
        <v>50558.75</v>
      </c>
    </row>
    <row r="963" spans="1:8" x14ac:dyDescent="0.25">
      <c r="A963" s="5">
        <v>45551</v>
      </c>
      <c r="B963" s="6" t="s">
        <v>868</v>
      </c>
      <c r="C963" s="6" t="s">
        <v>610</v>
      </c>
      <c r="D963" s="6" t="s">
        <v>13</v>
      </c>
      <c r="E963" s="6" t="s">
        <v>883</v>
      </c>
      <c r="F963" s="6">
        <v>-50558.75</v>
      </c>
      <c r="G963" s="6"/>
      <c r="H963" s="13">
        <f>SUMIFS(F$2:F963, B$2:B963, B963)</f>
        <v>0</v>
      </c>
    </row>
    <row r="964" spans="1:8" x14ac:dyDescent="0.25">
      <c r="A964" s="5">
        <v>45551</v>
      </c>
      <c r="B964" s="6" t="s">
        <v>868</v>
      </c>
      <c r="C964" s="6" t="s">
        <v>610</v>
      </c>
      <c r="D964" s="6" t="s">
        <v>10</v>
      </c>
      <c r="E964" s="6" t="s">
        <v>884</v>
      </c>
      <c r="F964" s="6">
        <v>29972</v>
      </c>
      <c r="G964" s="6"/>
      <c r="H964" s="13">
        <f>SUMIFS(F$2:F964, B$2:B964, B964)</f>
        <v>29972</v>
      </c>
    </row>
    <row r="965" spans="1:8" x14ac:dyDescent="0.25">
      <c r="A965" s="5">
        <v>45559</v>
      </c>
      <c r="B965" s="6" t="s">
        <v>868</v>
      </c>
      <c r="C965" s="6" t="s">
        <v>610</v>
      </c>
      <c r="D965" s="6" t="s">
        <v>10</v>
      </c>
      <c r="E965" s="6" t="s">
        <v>885</v>
      </c>
      <c r="F965" s="6">
        <v>79984</v>
      </c>
      <c r="G965" s="6"/>
      <c r="H965" s="13">
        <f>SUMIFS(F$2:F965, B$2:B965, B965)</f>
        <v>109956</v>
      </c>
    </row>
    <row r="966" spans="1:8" x14ac:dyDescent="0.25">
      <c r="A966" s="5">
        <v>45559</v>
      </c>
      <c r="B966" s="6" t="s">
        <v>868</v>
      </c>
      <c r="C966" s="6" t="s">
        <v>610</v>
      </c>
      <c r="D966" s="6" t="s">
        <v>10</v>
      </c>
      <c r="E966" s="6" t="s">
        <v>886</v>
      </c>
      <c r="F966" s="6">
        <v>30892</v>
      </c>
      <c r="G966" s="6"/>
      <c r="H966" s="13">
        <f>SUMIFS(F$2:F966, B$2:B966, B966)</f>
        <v>140848</v>
      </c>
    </row>
    <row r="967" spans="1:8" x14ac:dyDescent="0.25">
      <c r="A967" s="5">
        <v>45604</v>
      </c>
      <c r="B967" s="6" t="s">
        <v>868</v>
      </c>
      <c r="C967" s="6" t="s">
        <v>610</v>
      </c>
      <c r="D967" s="6" t="s">
        <v>10</v>
      </c>
      <c r="E967" s="6" t="s">
        <v>887</v>
      </c>
      <c r="F967" s="6">
        <v>1428</v>
      </c>
      <c r="G967" s="6"/>
      <c r="H967" s="13">
        <f>SUMIFS(F$2:F967, B$2:B967, B967)</f>
        <v>142276</v>
      </c>
    </row>
    <row r="968" spans="1:8" x14ac:dyDescent="0.25">
      <c r="A968" s="5">
        <v>45632</v>
      </c>
      <c r="B968" s="6" t="s">
        <v>868</v>
      </c>
      <c r="C968" s="6" t="s">
        <v>610</v>
      </c>
      <c r="D968" s="6" t="s">
        <v>13</v>
      </c>
      <c r="E968" s="6" t="s">
        <v>888</v>
      </c>
      <c r="F968" s="6">
        <v>-140848</v>
      </c>
      <c r="G968" s="6"/>
      <c r="H968" s="13">
        <f>SUMIFS(F$2:F968, B$2:B968, B968)</f>
        <v>1428</v>
      </c>
    </row>
    <row r="969" spans="1:8" x14ac:dyDescent="0.25">
      <c r="A969" s="5">
        <v>45652</v>
      </c>
      <c r="B969" s="6" t="s">
        <v>868</v>
      </c>
      <c r="C969" s="6" t="s">
        <v>610</v>
      </c>
      <c r="D969" s="6" t="s">
        <v>10</v>
      </c>
      <c r="E969" s="6" t="s">
        <v>889</v>
      </c>
      <c r="F969" s="6">
        <v>13013.5</v>
      </c>
      <c r="G969" s="6"/>
      <c r="H969" s="13">
        <f>SUMIFS(F$2:F969, B$2:B969, B969)</f>
        <v>14441.5</v>
      </c>
    </row>
    <row r="970" spans="1:8" x14ac:dyDescent="0.25">
      <c r="A970" s="5">
        <v>45660</v>
      </c>
      <c r="B970" s="6" t="s">
        <v>868</v>
      </c>
      <c r="C970" s="6" t="s">
        <v>610</v>
      </c>
      <c r="D970" s="6" t="s">
        <v>10</v>
      </c>
      <c r="E970" s="6" t="s">
        <v>890</v>
      </c>
      <c r="F970" s="6">
        <v>1428</v>
      </c>
      <c r="G970" s="6"/>
      <c r="H970" s="13">
        <f>SUMIFS(F$2:F970, B$2:B970, B970)</f>
        <v>15869.5</v>
      </c>
    </row>
    <row r="971" spans="1:8" x14ac:dyDescent="0.25">
      <c r="A971" s="5">
        <v>45674</v>
      </c>
      <c r="B971" s="6" t="s">
        <v>868</v>
      </c>
      <c r="C971" s="6" t="s">
        <v>610</v>
      </c>
      <c r="D971" s="6" t="s">
        <v>13</v>
      </c>
      <c r="E971" s="6" t="s">
        <v>891</v>
      </c>
      <c r="F971" s="6">
        <v>-1428</v>
      </c>
      <c r="G971" s="6"/>
      <c r="H971" s="13">
        <f>SUMIFS(F$2:F971, B$2:B971, B971)</f>
        <v>14441.5</v>
      </c>
    </row>
    <row r="972" spans="1:8" x14ac:dyDescent="0.25">
      <c r="A972" s="5">
        <v>45679</v>
      </c>
      <c r="B972" s="6" t="s">
        <v>868</v>
      </c>
      <c r="C972" s="6" t="s">
        <v>610</v>
      </c>
      <c r="D972" s="6" t="s">
        <v>13</v>
      </c>
      <c r="E972" s="6" t="s">
        <v>892</v>
      </c>
      <c r="F972" s="6">
        <v>-14441.5</v>
      </c>
      <c r="G972" s="6"/>
      <c r="H972" s="13">
        <f>SUMIFS(F$2:F972, B$2:B972, B972)</f>
        <v>0</v>
      </c>
    </row>
    <row r="973" spans="1:8" x14ac:dyDescent="0.25">
      <c r="A973" s="5">
        <v>45722</v>
      </c>
      <c r="B973" s="6" t="s">
        <v>868</v>
      </c>
      <c r="C973" s="6" t="s">
        <v>610</v>
      </c>
      <c r="D973" s="6" t="s">
        <v>10</v>
      </c>
      <c r="E973" s="6" t="s">
        <v>893</v>
      </c>
      <c r="F973" s="6">
        <v>7399.25</v>
      </c>
      <c r="G973" s="6"/>
      <c r="H973" s="13">
        <f>SUMIFS(F$2:F973, B$2:B973, B973)</f>
        <v>7399.25</v>
      </c>
    </row>
    <row r="974" spans="1:8" x14ac:dyDescent="0.25">
      <c r="A974" s="5">
        <v>45723</v>
      </c>
      <c r="B974" s="6" t="s">
        <v>868</v>
      </c>
      <c r="C974" s="6" t="s">
        <v>610</v>
      </c>
      <c r="D974" s="6" t="s">
        <v>10</v>
      </c>
      <c r="E974" s="6" t="s">
        <v>894</v>
      </c>
      <c r="F974" s="6">
        <v>21611.25</v>
      </c>
      <c r="G974" s="6"/>
      <c r="H974" s="13">
        <f>SUMIFS(F$2:F974, B$2:B974, B974)</f>
        <v>29010.5</v>
      </c>
    </row>
    <row r="975" spans="1:8" x14ac:dyDescent="0.25">
      <c r="A975" s="5">
        <v>45736</v>
      </c>
      <c r="B975" s="6" t="s">
        <v>868</v>
      </c>
      <c r="C975" s="6" t="s">
        <v>610</v>
      </c>
      <c r="D975" s="6" t="s">
        <v>13</v>
      </c>
      <c r="E975" s="6" t="s">
        <v>895</v>
      </c>
      <c r="F975" s="6">
        <v>-29010.5</v>
      </c>
      <c r="G975" s="6"/>
      <c r="H975" s="13">
        <f>SUMIFS(F$2:F975, B$2:B975, B975)</f>
        <v>0</v>
      </c>
    </row>
    <row r="976" spans="1:8" x14ac:dyDescent="0.25">
      <c r="A976" s="5">
        <v>45740</v>
      </c>
      <c r="B976" s="6" t="s">
        <v>868</v>
      </c>
      <c r="C976" s="6" t="s">
        <v>610</v>
      </c>
      <c r="D976" s="6" t="s">
        <v>10</v>
      </c>
      <c r="E976" s="6" t="s">
        <v>896</v>
      </c>
      <c r="F976" s="6">
        <v>16584.25</v>
      </c>
      <c r="G976" s="6"/>
      <c r="H976" s="13">
        <f>SUMIFS(F$2:F976, B$2:B976, B976)</f>
        <v>16584.25</v>
      </c>
    </row>
    <row r="977" spans="1:8" x14ac:dyDescent="0.25">
      <c r="A977" s="5">
        <v>45752</v>
      </c>
      <c r="B977" s="6" t="s">
        <v>868</v>
      </c>
      <c r="C977" s="6" t="s">
        <v>610</v>
      </c>
      <c r="D977" s="6" t="s">
        <v>10</v>
      </c>
      <c r="E977" s="6" t="s">
        <v>897</v>
      </c>
      <c r="F977" s="6">
        <v>12226.4</v>
      </c>
      <c r="G977" s="6"/>
      <c r="H977" s="13">
        <f>SUMIFS(F$2:F977, B$2:B977, B977)</f>
        <v>28810.65</v>
      </c>
    </row>
    <row r="978" spans="1:8" x14ac:dyDescent="0.25">
      <c r="A978" s="5">
        <v>45754</v>
      </c>
      <c r="B978" s="6" t="s">
        <v>868</v>
      </c>
      <c r="C978" s="6" t="s">
        <v>610</v>
      </c>
      <c r="D978" s="6" t="s">
        <v>10</v>
      </c>
      <c r="E978" s="6" t="s">
        <v>898</v>
      </c>
      <c r="F978" s="6">
        <v>26151.1</v>
      </c>
      <c r="G978" s="6"/>
      <c r="H978" s="13">
        <f>SUMIFS(F$2:F978, B$2:B978, B978)</f>
        <v>54961.75</v>
      </c>
    </row>
    <row r="979" spans="1:8" x14ac:dyDescent="0.25">
      <c r="A979" s="5">
        <v>45775</v>
      </c>
      <c r="B979" s="6" t="s">
        <v>868</v>
      </c>
      <c r="C979" s="6" t="s">
        <v>610</v>
      </c>
      <c r="D979" s="6" t="s">
        <v>10</v>
      </c>
      <c r="E979" s="6" t="s">
        <v>899</v>
      </c>
      <c r="F979" s="6">
        <v>9396.75</v>
      </c>
      <c r="G979" s="6"/>
      <c r="H979" s="13">
        <f>SUMIFS(F$2:F979, B$2:B979, B979)</f>
        <v>64358.5</v>
      </c>
    </row>
    <row r="980" spans="1:8" x14ac:dyDescent="0.25">
      <c r="A980" s="5">
        <v>45776</v>
      </c>
      <c r="B980" s="6" t="s">
        <v>868</v>
      </c>
      <c r="C980" s="6" t="s">
        <v>610</v>
      </c>
      <c r="D980" s="6" t="s">
        <v>10</v>
      </c>
      <c r="E980" s="6" t="s">
        <v>900</v>
      </c>
      <c r="F980" s="6">
        <v>229.5</v>
      </c>
      <c r="G980" s="6"/>
      <c r="H980" s="13">
        <f>SUMIFS(F$2:F980, B$2:B980, B980)</f>
        <v>64588</v>
      </c>
    </row>
    <row r="981" spans="1:8" x14ac:dyDescent="0.25">
      <c r="A981" s="5">
        <v>45782</v>
      </c>
      <c r="B981" s="6" t="s">
        <v>868</v>
      </c>
      <c r="C981" s="6" t="s">
        <v>610</v>
      </c>
      <c r="D981" s="6" t="s">
        <v>10</v>
      </c>
      <c r="E981" s="6" t="s">
        <v>901</v>
      </c>
      <c r="F981" s="6">
        <v>9024</v>
      </c>
      <c r="G981" s="6"/>
      <c r="H981" s="13">
        <f>SUMIFS(F$2:F981, B$2:B981, B981)</f>
        <v>73612</v>
      </c>
    </row>
    <row r="982" spans="1:8" x14ac:dyDescent="0.25">
      <c r="A982" s="5">
        <v>45790</v>
      </c>
      <c r="B982" s="6" t="s">
        <v>868</v>
      </c>
      <c r="C982" s="6" t="s">
        <v>610</v>
      </c>
      <c r="D982" s="6" t="s">
        <v>10</v>
      </c>
      <c r="E982" s="6" t="s">
        <v>902</v>
      </c>
      <c r="F982" s="6">
        <v>13022</v>
      </c>
      <c r="G982" s="6"/>
      <c r="H982" s="13">
        <f>SUMIFS(F$2:F982, B$2:B982, B982)</f>
        <v>86634</v>
      </c>
    </row>
    <row r="983" spans="1:8" x14ac:dyDescent="0.25">
      <c r="A983" s="5">
        <v>45790</v>
      </c>
      <c r="B983" s="6" t="s">
        <v>868</v>
      </c>
      <c r="C983" s="6" t="s">
        <v>610</v>
      </c>
      <c r="D983" s="6" t="s">
        <v>10</v>
      </c>
      <c r="E983" s="6" t="s">
        <v>903</v>
      </c>
      <c r="F983" s="6">
        <v>7825</v>
      </c>
      <c r="G983" s="6"/>
      <c r="H983" s="13">
        <f>SUMIFS(F$2:F983, B$2:B983, B983)</f>
        <v>94459</v>
      </c>
    </row>
    <row r="984" spans="1:8" x14ac:dyDescent="0.25">
      <c r="A984" s="5">
        <v>45793</v>
      </c>
      <c r="B984" s="6" t="s">
        <v>868</v>
      </c>
      <c r="C984" s="6" t="s">
        <v>610</v>
      </c>
      <c r="D984" s="6" t="s">
        <v>10</v>
      </c>
      <c r="E984" s="6" t="s">
        <v>904</v>
      </c>
      <c r="F984" s="6">
        <v>6035</v>
      </c>
      <c r="G984" s="6"/>
      <c r="H984" s="13">
        <f>SUMIFS(F$2:F984, B$2:B984, B984)</f>
        <v>100494</v>
      </c>
    </row>
    <row r="985" spans="1:8" x14ac:dyDescent="0.25">
      <c r="A985" s="5">
        <v>45793</v>
      </c>
      <c r="B985" s="6" t="s">
        <v>868</v>
      </c>
      <c r="C985" s="6" t="s">
        <v>610</v>
      </c>
      <c r="D985" s="6" t="s">
        <v>13</v>
      </c>
      <c r="E985" s="6" t="s">
        <v>905</v>
      </c>
      <c r="F985" s="6">
        <v>-54961.75</v>
      </c>
      <c r="G985" s="6"/>
      <c r="H985" s="13">
        <f>SUMIFS(F$2:F985, B$2:B985, B985)</f>
        <v>45532.25</v>
      </c>
    </row>
    <row r="986" spans="1:8" x14ac:dyDescent="0.25">
      <c r="A986" s="5">
        <v>45370</v>
      </c>
      <c r="B986" s="6" t="s">
        <v>906</v>
      </c>
      <c r="C986" s="6" t="s">
        <v>610</v>
      </c>
      <c r="D986" s="6" t="s">
        <v>10</v>
      </c>
      <c r="E986" s="6" t="s">
        <v>907</v>
      </c>
      <c r="F986" s="6">
        <v>94095.2</v>
      </c>
      <c r="G986" s="6"/>
      <c r="H986" s="13">
        <f>SUMIFS(F$2:F986, B$2:B986, B986)</f>
        <v>94095.2</v>
      </c>
    </row>
    <row r="987" spans="1:8" x14ac:dyDescent="0.25">
      <c r="A987" s="5">
        <v>45377</v>
      </c>
      <c r="B987" s="6" t="s">
        <v>906</v>
      </c>
      <c r="C987" s="6" t="s">
        <v>610</v>
      </c>
      <c r="D987" s="6" t="s">
        <v>10</v>
      </c>
      <c r="E987" s="6" t="s">
        <v>908</v>
      </c>
      <c r="F987" s="6">
        <v>15848</v>
      </c>
      <c r="G987" s="6"/>
      <c r="H987" s="13">
        <f>SUMIFS(F$2:F987, B$2:B987, B987)</f>
        <v>109943.2</v>
      </c>
    </row>
    <row r="988" spans="1:8" x14ac:dyDescent="0.25">
      <c r="A988" s="5">
        <v>45387</v>
      </c>
      <c r="B988" s="6" t="s">
        <v>906</v>
      </c>
      <c r="C988" s="6" t="s">
        <v>610</v>
      </c>
      <c r="D988" s="6" t="s">
        <v>10</v>
      </c>
      <c r="E988" s="6" t="s">
        <v>909</v>
      </c>
      <c r="F988" s="6">
        <v>15224</v>
      </c>
      <c r="G988" s="6"/>
      <c r="H988" s="13">
        <f>SUMIFS(F$2:F988, B$2:B988, B988)</f>
        <v>125167.2</v>
      </c>
    </row>
    <row r="989" spans="1:8" x14ac:dyDescent="0.25">
      <c r="A989" s="5">
        <v>45394</v>
      </c>
      <c r="B989" s="6" t="s">
        <v>906</v>
      </c>
      <c r="C989" s="6" t="s">
        <v>610</v>
      </c>
      <c r="D989" s="6" t="s">
        <v>13</v>
      </c>
      <c r="E989" s="6" t="s">
        <v>910</v>
      </c>
      <c r="F989" s="6">
        <v>-125167.2</v>
      </c>
      <c r="G989" s="6"/>
      <c r="H989" s="13">
        <f>SUMIFS(F$2:F989, B$2:B989, B989)</f>
        <v>0</v>
      </c>
    </row>
    <row r="990" spans="1:8" x14ac:dyDescent="0.25">
      <c r="A990" s="5">
        <v>45418</v>
      </c>
      <c r="B990" s="6" t="s">
        <v>906</v>
      </c>
      <c r="C990" s="6" t="s">
        <v>610</v>
      </c>
      <c r="D990" s="6" t="s">
        <v>10</v>
      </c>
      <c r="E990" s="6" t="s">
        <v>911</v>
      </c>
      <c r="F990" s="6">
        <v>13236</v>
      </c>
      <c r="G990" s="6"/>
      <c r="H990" s="13">
        <f>SUMIFS(F$2:F990, B$2:B990, B990)</f>
        <v>13236</v>
      </c>
    </row>
    <row r="991" spans="1:8" x14ac:dyDescent="0.25">
      <c r="A991" s="5">
        <v>45418</v>
      </c>
      <c r="B991" s="6" t="s">
        <v>906</v>
      </c>
      <c r="C991" s="6" t="s">
        <v>610</v>
      </c>
      <c r="D991" s="6" t="s">
        <v>10</v>
      </c>
      <c r="E991" s="6" t="s">
        <v>912</v>
      </c>
      <c r="F991" s="6">
        <v>5512.25</v>
      </c>
      <c r="G991" s="6"/>
      <c r="H991" s="13">
        <f>SUMIFS(F$2:F991, B$2:B991, B991)</f>
        <v>18748.25</v>
      </c>
    </row>
    <row r="992" spans="1:8" x14ac:dyDescent="0.25">
      <c r="A992" s="5">
        <v>45461</v>
      </c>
      <c r="B992" s="6" t="s">
        <v>906</v>
      </c>
      <c r="C992" s="6" t="s">
        <v>610</v>
      </c>
      <c r="D992" s="6" t="s">
        <v>10</v>
      </c>
      <c r="E992" s="6" t="s">
        <v>913</v>
      </c>
      <c r="F992" s="6">
        <v>13096</v>
      </c>
      <c r="G992" s="6"/>
      <c r="H992" s="13">
        <f>SUMIFS(F$2:F992, B$2:B992, B992)</f>
        <v>31844.25</v>
      </c>
    </row>
    <row r="993" spans="1:8" x14ac:dyDescent="0.25">
      <c r="A993" s="5">
        <v>45461</v>
      </c>
      <c r="B993" s="6" t="s">
        <v>906</v>
      </c>
      <c r="C993" s="6" t="s">
        <v>610</v>
      </c>
      <c r="D993" s="6" t="s">
        <v>10</v>
      </c>
      <c r="E993" s="6" t="s">
        <v>914</v>
      </c>
      <c r="F993" s="6">
        <v>5240</v>
      </c>
      <c r="G993" s="6"/>
      <c r="H993" s="13">
        <f>SUMIFS(F$2:F993, B$2:B993, B993)</f>
        <v>37084.25</v>
      </c>
    </row>
    <row r="994" spans="1:8" x14ac:dyDescent="0.25">
      <c r="A994" s="5">
        <v>45485</v>
      </c>
      <c r="B994" s="6" t="s">
        <v>906</v>
      </c>
      <c r="C994" s="6" t="s">
        <v>610</v>
      </c>
      <c r="D994" s="6" t="s">
        <v>13</v>
      </c>
      <c r="E994" s="6" t="s">
        <v>915</v>
      </c>
      <c r="F994" s="6">
        <v>-37084.25</v>
      </c>
      <c r="G994" s="6"/>
      <c r="H994" s="13">
        <f>SUMIFS(F$2:F994, B$2:B994, B994)</f>
        <v>0</v>
      </c>
    </row>
    <row r="995" spans="1:8" x14ac:dyDescent="0.25">
      <c r="A995" s="5">
        <v>45512</v>
      </c>
      <c r="B995" s="6" t="s">
        <v>906</v>
      </c>
      <c r="C995" s="6" t="s">
        <v>610</v>
      </c>
      <c r="D995" s="6" t="s">
        <v>10</v>
      </c>
      <c r="E995" s="6" t="s">
        <v>916</v>
      </c>
      <c r="F995" s="6">
        <v>20319.25</v>
      </c>
      <c r="G995" s="6"/>
      <c r="H995" s="13">
        <f>SUMIFS(F$2:F995, B$2:B995, B995)</f>
        <v>20319.25</v>
      </c>
    </row>
    <row r="996" spans="1:8" x14ac:dyDescent="0.25">
      <c r="A996" s="5">
        <v>45519</v>
      </c>
      <c r="B996" s="6" t="s">
        <v>906</v>
      </c>
      <c r="C996" s="6" t="s">
        <v>610</v>
      </c>
      <c r="D996" s="6" t="s">
        <v>10</v>
      </c>
      <c r="E996" s="6" t="s">
        <v>917</v>
      </c>
      <c r="F996" s="6">
        <v>2907</v>
      </c>
      <c r="G996" s="6"/>
      <c r="H996" s="13">
        <f>SUMIFS(F$2:F996, B$2:B996, B996)</f>
        <v>23226.25</v>
      </c>
    </row>
    <row r="997" spans="1:8" x14ac:dyDescent="0.25">
      <c r="A997" s="5">
        <v>45548</v>
      </c>
      <c r="B997" s="6" t="s">
        <v>906</v>
      </c>
      <c r="C997" s="6" t="s">
        <v>610</v>
      </c>
      <c r="D997" s="6" t="s">
        <v>13</v>
      </c>
      <c r="E997" s="6" t="s">
        <v>918</v>
      </c>
      <c r="F997" s="6">
        <v>-23226.25</v>
      </c>
      <c r="G997" s="6"/>
      <c r="H997" s="13">
        <f>SUMIFS(F$2:F997, B$2:B997, B997)</f>
        <v>0</v>
      </c>
    </row>
    <row r="998" spans="1:8" x14ac:dyDescent="0.25">
      <c r="A998" s="5">
        <v>45559</v>
      </c>
      <c r="B998" s="6" t="s">
        <v>906</v>
      </c>
      <c r="C998" s="6" t="s">
        <v>610</v>
      </c>
      <c r="D998" s="6" t="s">
        <v>10</v>
      </c>
      <c r="E998" s="6" t="s">
        <v>919</v>
      </c>
      <c r="F998" s="6">
        <v>77336</v>
      </c>
      <c r="G998" s="6"/>
      <c r="H998" s="13">
        <f>SUMIFS(F$2:F998, B$2:B998, B998)</f>
        <v>77336</v>
      </c>
    </row>
    <row r="999" spans="1:8" x14ac:dyDescent="0.25">
      <c r="A999" s="5">
        <v>45559</v>
      </c>
      <c r="B999" s="6" t="s">
        <v>906</v>
      </c>
      <c r="C999" s="6" t="s">
        <v>610</v>
      </c>
      <c r="D999" s="6" t="s">
        <v>10</v>
      </c>
      <c r="E999" s="6" t="s">
        <v>920</v>
      </c>
      <c r="F999" s="6">
        <v>15204</v>
      </c>
      <c r="G999" s="6"/>
      <c r="H999" s="13">
        <f>SUMIFS(F$2:F999, B$2:B999, B999)</f>
        <v>92540</v>
      </c>
    </row>
    <row r="1000" spans="1:8" x14ac:dyDescent="0.25">
      <c r="A1000" s="5">
        <v>45567</v>
      </c>
      <c r="B1000" s="6" t="s">
        <v>906</v>
      </c>
      <c r="C1000" s="6" t="s">
        <v>610</v>
      </c>
      <c r="D1000" s="6" t="s">
        <v>10</v>
      </c>
      <c r="E1000" s="6" t="s">
        <v>921</v>
      </c>
      <c r="F1000" s="6">
        <v>68629.850000000006</v>
      </c>
      <c r="G1000" s="6"/>
      <c r="H1000" s="13">
        <f>SUMIFS(F$2:F1000, B$2:B1000, B1000)</f>
        <v>161169.85</v>
      </c>
    </row>
    <row r="1001" spans="1:8" x14ac:dyDescent="0.25">
      <c r="A1001" s="5">
        <v>45576</v>
      </c>
      <c r="B1001" s="6" t="s">
        <v>906</v>
      </c>
      <c r="C1001" s="6" t="s">
        <v>610</v>
      </c>
      <c r="D1001" s="6" t="s">
        <v>10</v>
      </c>
      <c r="E1001" s="6" t="s">
        <v>922</v>
      </c>
      <c r="F1001" s="6">
        <v>6018</v>
      </c>
      <c r="G1001" s="6"/>
      <c r="H1001" s="13">
        <f>SUMIFS(F$2:F1001, B$2:B1001, B1001)</f>
        <v>167187.85</v>
      </c>
    </row>
    <row r="1002" spans="1:8" x14ac:dyDescent="0.25">
      <c r="A1002" s="5">
        <v>45579</v>
      </c>
      <c r="B1002" s="6" t="s">
        <v>906</v>
      </c>
      <c r="C1002" s="6" t="s">
        <v>610</v>
      </c>
      <c r="D1002" s="6" t="s">
        <v>13</v>
      </c>
      <c r="E1002" s="6" t="s">
        <v>923</v>
      </c>
      <c r="F1002" s="6">
        <v>-87913</v>
      </c>
      <c r="G1002" s="6"/>
      <c r="H1002" s="13">
        <f>SUMIFS(F$2:F1002, B$2:B1002, B1002)</f>
        <v>79274.850000000006</v>
      </c>
    </row>
    <row r="1003" spans="1:8" x14ac:dyDescent="0.25">
      <c r="A1003" s="5">
        <v>45583</v>
      </c>
      <c r="B1003" s="6" t="s">
        <v>906</v>
      </c>
      <c r="C1003" s="6" t="s">
        <v>610</v>
      </c>
      <c r="D1003" s="6" t="s">
        <v>13</v>
      </c>
      <c r="E1003" s="6" t="s">
        <v>924</v>
      </c>
      <c r="F1003" s="6">
        <v>-65198.35</v>
      </c>
      <c r="G1003" s="6"/>
      <c r="H1003" s="13">
        <f>SUMIFS(F$2:F1003, B$2:B1003, B1003)</f>
        <v>14076.500000000007</v>
      </c>
    </row>
    <row r="1004" spans="1:8" x14ac:dyDescent="0.25">
      <c r="A1004" s="5">
        <v>45586</v>
      </c>
      <c r="B1004" s="6" t="s">
        <v>906</v>
      </c>
      <c r="C1004" s="6" t="s">
        <v>610</v>
      </c>
      <c r="D1004" s="6" t="s">
        <v>22</v>
      </c>
      <c r="E1004" s="6" t="s">
        <v>925</v>
      </c>
      <c r="F1004" s="6">
        <v>-4627</v>
      </c>
      <c r="G1004" s="6"/>
      <c r="H1004" s="13">
        <f>SUMIFS(F$2:F1004, B$2:B1004, B1004)</f>
        <v>9449.5000000000073</v>
      </c>
    </row>
    <row r="1005" spans="1:8" x14ac:dyDescent="0.25">
      <c r="A1005" s="5">
        <v>45586</v>
      </c>
      <c r="B1005" s="6" t="s">
        <v>906</v>
      </c>
      <c r="C1005" s="6" t="s">
        <v>610</v>
      </c>
      <c r="D1005" s="6" t="s">
        <v>22</v>
      </c>
      <c r="E1005" s="6" t="s">
        <v>926</v>
      </c>
      <c r="F1005" s="6">
        <v>-3431.49</v>
      </c>
      <c r="G1005" s="6"/>
      <c r="H1005" s="13">
        <f>SUMIFS(F$2:F1005, B$2:B1005, B1005)</f>
        <v>6018.0100000000075</v>
      </c>
    </row>
    <row r="1006" spans="1:8" x14ac:dyDescent="0.25">
      <c r="A1006" s="5">
        <v>45606</v>
      </c>
      <c r="B1006" s="6" t="s">
        <v>906</v>
      </c>
      <c r="C1006" s="6" t="s">
        <v>610</v>
      </c>
      <c r="D1006" s="6" t="s">
        <v>22</v>
      </c>
      <c r="E1006" s="6" t="s">
        <v>927</v>
      </c>
      <c r="F1006" s="6">
        <v>-300.89999999999998</v>
      </c>
      <c r="G1006" s="6"/>
      <c r="H1006" s="13">
        <f>SUMIFS(F$2:F1006, B$2:B1006, B1006)</f>
        <v>5717.1100000000079</v>
      </c>
    </row>
    <row r="1007" spans="1:8" x14ac:dyDescent="0.25">
      <c r="A1007" s="5">
        <v>45606</v>
      </c>
      <c r="B1007" s="6" t="s">
        <v>906</v>
      </c>
      <c r="C1007" s="6" t="s">
        <v>610</v>
      </c>
      <c r="D1007" s="6" t="s">
        <v>13</v>
      </c>
      <c r="E1007" s="6" t="s">
        <v>928</v>
      </c>
      <c r="F1007" s="6">
        <v>-5717.11</v>
      </c>
      <c r="G1007" s="6"/>
      <c r="H1007" s="13">
        <f>SUMIFS(F$2:F1007, B$2:B1007, B1007)</f>
        <v>8.1854523159563541E-12</v>
      </c>
    </row>
    <row r="1008" spans="1:8" x14ac:dyDescent="0.25">
      <c r="A1008" s="5">
        <v>45607</v>
      </c>
      <c r="B1008" s="6" t="s">
        <v>906</v>
      </c>
      <c r="C1008" s="6" t="s">
        <v>610</v>
      </c>
      <c r="D1008" s="6" t="s">
        <v>10</v>
      </c>
      <c r="E1008" s="6" t="s">
        <v>929</v>
      </c>
      <c r="F1008" s="6">
        <v>20344.75</v>
      </c>
      <c r="G1008" s="6"/>
      <c r="H1008" s="13">
        <f>SUMIFS(F$2:F1008, B$2:B1008, B1008)</f>
        <v>20344.750000000007</v>
      </c>
    </row>
    <row r="1009" spans="1:8" x14ac:dyDescent="0.25">
      <c r="A1009" s="5">
        <v>45617</v>
      </c>
      <c r="B1009" s="6" t="s">
        <v>906</v>
      </c>
      <c r="C1009" s="6" t="s">
        <v>610</v>
      </c>
      <c r="D1009" s="6" t="s">
        <v>22</v>
      </c>
      <c r="E1009" s="6" t="s">
        <v>930</v>
      </c>
      <c r="F1009" s="6">
        <v>-1017.24</v>
      </c>
      <c r="G1009" s="6"/>
      <c r="H1009" s="13">
        <f>SUMIFS(F$2:F1009, B$2:B1009, B1009)</f>
        <v>19327.510000000006</v>
      </c>
    </row>
    <row r="1010" spans="1:8" x14ac:dyDescent="0.25">
      <c r="A1010" s="5">
        <v>45617</v>
      </c>
      <c r="B1010" s="6" t="s">
        <v>906</v>
      </c>
      <c r="C1010" s="6" t="s">
        <v>610</v>
      </c>
      <c r="D1010" s="6" t="s">
        <v>13</v>
      </c>
      <c r="E1010" s="6" t="s">
        <v>931</v>
      </c>
      <c r="F1010" s="6">
        <v>-19327.509999999998</v>
      </c>
      <c r="G1010" s="6"/>
      <c r="H1010" s="13">
        <f>SUMIFS(F$2:F1010, B$2:B1010, B1010)</f>
        <v>7.2759576141834259E-12</v>
      </c>
    </row>
    <row r="1011" spans="1:8" x14ac:dyDescent="0.25">
      <c r="A1011" s="5">
        <v>45647</v>
      </c>
      <c r="B1011" s="6" t="s">
        <v>906</v>
      </c>
      <c r="C1011" s="6" t="s">
        <v>610</v>
      </c>
      <c r="D1011" s="6" t="s">
        <v>10</v>
      </c>
      <c r="E1011" s="6" t="s">
        <v>932</v>
      </c>
      <c r="F1011" s="6">
        <v>15387.5</v>
      </c>
      <c r="G1011" s="6"/>
      <c r="H1011" s="13">
        <f>SUMIFS(F$2:F1011, B$2:B1011, B1011)</f>
        <v>15387.500000000007</v>
      </c>
    </row>
    <row r="1012" spans="1:8" x14ac:dyDescent="0.25">
      <c r="A1012" s="5">
        <v>45321</v>
      </c>
      <c r="B1012" s="6" t="s">
        <v>906</v>
      </c>
      <c r="C1012" s="6" t="s">
        <v>610</v>
      </c>
      <c r="D1012" s="6" t="s">
        <v>13</v>
      </c>
      <c r="E1012" s="6" t="s">
        <v>933</v>
      </c>
      <c r="F1012" s="6">
        <v>-14618.13</v>
      </c>
      <c r="G1012" s="6"/>
      <c r="H1012" s="13">
        <f>SUMIFS(F$2:F1012, B$2:B1012, B1012)</f>
        <v>769.37000000000808</v>
      </c>
    </row>
    <row r="1013" spans="1:8" x14ac:dyDescent="0.25">
      <c r="A1013" s="5">
        <v>45735</v>
      </c>
      <c r="B1013" s="6" t="s">
        <v>906</v>
      </c>
      <c r="C1013" s="6" t="s">
        <v>610</v>
      </c>
      <c r="D1013" s="6" t="s">
        <v>22</v>
      </c>
      <c r="E1013" s="6" t="s">
        <v>934</v>
      </c>
      <c r="F1013" s="6">
        <v>-769.37</v>
      </c>
      <c r="G1013" s="6"/>
      <c r="H1013" s="13">
        <f>SUMIFS(F$2:F1013, B$2:B1013, B1013)</f>
        <v>8.0717654782347381E-12</v>
      </c>
    </row>
    <row r="1014" spans="1:8" x14ac:dyDescent="0.25">
      <c r="A1014" s="5">
        <v>45719</v>
      </c>
      <c r="B1014" s="6" t="s">
        <v>906</v>
      </c>
      <c r="C1014" s="6" t="s">
        <v>610</v>
      </c>
      <c r="D1014" s="6" t="s">
        <v>10</v>
      </c>
      <c r="E1014" s="6" t="s">
        <v>935</v>
      </c>
      <c r="F1014" s="6">
        <v>23961.5</v>
      </c>
      <c r="G1014" s="6"/>
      <c r="H1014" s="13">
        <f>SUMIFS(F$2:F1014, B$2:B1014, B1014)</f>
        <v>23961.500000000007</v>
      </c>
    </row>
    <row r="1015" spans="1:8" x14ac:dyDescent="0.25">
      <c r="A1015" s="5">
        <v>45721</v>
      </c>
      <c r="B1015" s="6" t="s">
        <v>906</v>
      </c>
      <c r="C1015" s="6" t="s">
        <v>610</v>
      </c>
      <c r="D1015" s="6" t="s">
        <v>10</v>
      </c>
      <c r="E1015" s="6" t="s">
        <v>936</v>
      </c>
      <c r="F1015" s="6">
        <v>19080</v>
      </c>
      <c r="G1015" s="6"/>
      <c r="H1015" s="13">
        <f>SUMIFS(F$2:F1015, B$2:B1015, B1015)</f>
        <v>43041.500000000007</v>
      </c>
    </row>
    <row r="1016" spans="1:8" x14ac:dyDescent="0.25">
      <c r="A1016" s="5">
        <v>45747</v>
      </c>
      <c r="B1016" s="6" t="s">
        <v>906</v>
      </c>
      <c r="C1016" s="6" t="s">
        <v>610</v>
      </c>
      <c r="D1016" s="6" t="s">
        <v>22</v>
      </c>
      <c r="E1016" s="6" t="s">
        <v>937</v>
      </c>
      <c r="F1016" s="6">
        <v>-2152.8000000000002</v>
      </c>
      <c r="G1016" s="6"/>
      <c r="H1016" s="13">
        <f>SUMIFS(F$2:F1016, B$2:B1016, B1016)</f>
        <v>40888.700000000004</v>
      </c>
    </row>
    <row r="1017" spans="1:8" x14ac:dyDescent="0.25">
      <c r="A1017" s="5">
        <v>45777</v>
      </c>
      <c r="B1017" s="6" t="s">
        <v>906</v>
      </c>
      <c r="C1017" s="6" t="s">
        <v>610</v>
      </c>
      <c r="D1017" s="6" t="s">
        <v>10</v>
      </c>
      <c r="E1017" s="6" t="s">
        <v>938</v>
      </c>
      <c r="F1017" s="6">
        <v>19224</v>
      </c>
      <c r="G1017" s="6"/>
      <c r="H1017" s="13">
        <f>SUMIFS(F$2:F1017, B$2:B1017, B1017)</f>
        <v>60112.700000000004</v>
      </c>
    </row>
    <row r="1018" spans="1:8" x14ac:dyDescent="0.25">
      <c r="A1018" s="5">
        <v>45777</v>
      </c>
      <c r="B1018" s="6" t="s">
        <v>906</v>
      </c>
      <c r="C1018" s="6" t="s">
        <v>610</v>
      </c>
      <c r="D1018" s="6" t="s">
        <v>10</v>
      </c>
      <c r="E1018" s="6" t="s">
        <v>939</v>
      </c>
      <c r="F1018" s="6">
        <v>5088</v>
      </c>
      <c r="G1018" s="6"/>
      <c r="H1018" s="13">
        <f>SUMIFS(F$2:F1018, B$2:B1018, B1018)</f>
        <v>65200.700000000004</v>
      </c>
    </row>
    <row r="1019" spans="1:8" x14ac:dyDescent="0.25">
      <c r="A1019" s="5">
        <v>45793</v>
      </c>
      <c r="B1019" s="6" t="s">
        <v>906</v>
      </c>
      <c r="C1019" s="6" t="s">
        <v>610</v>
      </c>
      <c r="D1019" s="6" t="s">
        <v>13</v>
      </c>
      <c r="E1019" s="6" t="s">
        <v>940</v>
      </c>
      <c r="F1019" s="6">
        <v>-40888.699999999997</v>
      </c>
      <c r="G1019" s="6"/>
      <c r="H1019" s="13">
        <f>SUMIFS(F$2:F1019, B$2:B1019, B1019)</f>
        <v>24312.000000000007</v>
      </c>
    </row>
    <row r="1020" spans="1:8" x14ac:dyDescent="0.25">
      <c r="A1020" s="5">
        <v>44771</v>
      </c>
      <c r="B1020" s="6" t="s">
        <v>941</v>
      </c>
      <c r="C1020" s="6" t="s">
        <v>610</v>
      </c>
      <c r="D1020" s="6" t="s">
        <v>10</v>
      </c>
      <c r="E1020" s="6" t="s">
        <v>942</v>
      </c>
      <c r="F1020" s="6">
        <v>14040</v>
      </c>
      <c r="G1020" s="6"/>
      <c r="H1020" s="13">
        <f>SUMIFS(F$2:F1020, B$2:B1020, B1020)</f>
        <v>14040</v>
      </c>
    </row>
    <row r="1021" spans="1:8" x14ac:dyDescent="0.25">
      <c r="A1021" s="5">
        <v>44771</v>
      </c>
      <c r="B1021" s="6" t="s">
        <v>941</v>
      </c>
      <c r="C1021" s="6" t="s">
        <v>610</v>
      </c>
      <c r="D1021" s="6" t="s">
        <v>10</v>
      </c>
      <c r="E1021" s="6" t="s">
        <v>943</v>
      </c>
      <c r="F1021" s="6">
        <v>4275</v>
      </c>
      <c r="G1021" s="6"/>
      <c r="H1021" s="13">
        <f>SUMIFS(F$2:F1021, B$2:B1021, B1021)</f>
        <v>18315</v>
      </c>
    </row>
    <row r="1022" spans="1:8" x14ac:dyDescent="0.25">
      <c r="A1022" s="5">
        <v>44773</v>
      </c>
      <c r="B1022" s="6" t="s">
        <v>941</v>
      </c>
      <c r="C1022" s="6" t="s">
        <v>610</v>
      </c>
      <c r="D1022" s="6" t="s">
        <v>10</v>
      </c>
      <c r="E1022" s="6" t="s">
        <v>944</v>
      </c>
      <c r="F1022" s="6">
        <v>7011</v>
      </c>
      <c r="G1022" s="6"/>
      <c r="H1022" s="13">
        <f>SUMIFS(F$2:F1022, B$2:B1022, B1022)</f>
        <v>25326</v>
      </c>
    </row>
    <row r="1023" spans="1:8" x14ac:dyDescent="0.25">
      <c r="A1023" s="5">
        <v>44799</v>
      </c>
      <c r="B1023" s="6" t="s">
        <v>941</v>
      </c>
      <c r="C1023" s="6" t="s">
        <v>610</v>
      </c>
      <c r="D1023" s="6" t="s">
        <v>10</v>
      </c>
      <c r="E1023" s="6" t="s">
        <v>945</v>
      </c>
      <c r="F1023" s="6">
        <v>4560</v>
      </c>
      <c r="G1023" s="6"/>
      <c r="H1023" s="13">
        <f>SUMIFS(F$2:F1023, B$2:B1023, B1023)</f>
        <v>29886</v>
      </c>
    </row>
    <row r="1024" spans="1:8" x14ac:dyDescent="0.25">
      <c r="A1024" s="5">
        <v>44818</v>
      </c>
      <c r="B1024" s="6" t="s">
        <v>941</v>
      </c>
      <c r="C1024" s="6" t="s">
        <v>610</v>
      </c>
      <c r="D1024" s="6" t="s">
        <v>13</v>
      </c>
      <c r="E1024" s="6" t="s">
        <v>946</v>
      </c>
      <c r="F1024" s="6">
        <v>-29886</v>
      </c>
      <c r="G1024" s="6"/>
      <c r="H1024" s="13">
        <f>SUMIFS(F$2:F1024, B$2:B1024, B1024)</f>
        <v>0</v>
      </c>
    </row>
    <row r="1025" spans="1:8" x14ac:dyDescent="0.25">
      <c r="A1025" s="5">
        <v>44825</v>
      </c>
      <c r="B1025" s="6" t="s">
        <v>941</v>
      </c>
      <c r="C1025" s="6" t="s">
        <v>610</v>
      </c>
      <c r="D1025" s="6" t="s">
        <v>10</v>
      </c>
      <c r="E1025" s="6" t="s">
        <v>947</v>
      </c>
      <c r="F1025" s="6">
        <v>3705</v>
      </c>
      <c r="G1025" s="6"/>
      <c r="H1025" s="13">
        <f>SUMIFS(F$2:F1025, B$2:B1025, B1025)</f>
        <v>3705</v>
      </c>
    </row>
    <row r="1026" spans="1:8" x14ac:dyDescent="0.25">
      <c r="A1026" s="5">
        <v>44825</v>
      </c>
      <c r="B1026" s="6" t="s">
        <v>941</v>
      </c>
      <c r="C1026" s="6" t="s">
        <v>610</v>
      </c>
      <c r="D1026" s="6" t="s">
        <v>10</v>
      </c>
      <c r="E1026" s="6" t="s">
        <v>948</v>
      </c>
      <c r="F1026" s="6">
        <v>20943</v>
      </c>
      <c r="G1026" s="6"/>
      <c r="H1026" s="13">
        <f>SUMIFS(F$2:F1026, B$2:B1026, B1026)</f>
        <v>24648</v>
      </c>
    </row>
    <row r="1027" spans="1:8" x14ac:dyDescent="0.25">
      <c r="A1027" s="5">
        <v>44832</v>
      </c>
      <c r="B1027" s="6" t="s">
        <v>941</v>
      </c>
      <c r="C1027" s="6" t="s">
        <v>610</v>
      </c>
      <c r="D1027" s="6" t="s">
        <v>10</v>
      </c>
      <c r="E1027" s="6" t="s">
        <v>949</v>
      </c>
      <c r="F1027" s="6">
        <v>9688</v>
      </c>
      <c r="G1027" s="6"/>
      <c r="H1027" s="13">
        <f>SUMIFS(F$2:F1027, B$2:B1027, B1027)</f>
        <v>34336</v>
      </c>
    </row>
    <row r="1028" spans="1:8" x14ac:dyDescent="0.25">
      <c r="A1028" s="5">
        <v>44859</v>
      </c>
      <c r="B1028" s="6" t="s">
        <v>941</v>
      </c>
      <c r="C1028" s="6" t="s">
        <v>610</v>
      </c>
      <c r="D1028" s="6" t="s">
        <v>10</v>
      </c>
      <c r="E1028" s="6" t="s">
        <v>950</v>
      </c>
      <c r="F1028" s="6">
        <v>5130</v>
      </c>
      <c r="G1028" s="6"/>
      <c r="H1028" s="13">
        <f>SUMIFS(F$2:F1028, B$2:B1028, B1028)</f>
        <v>39466</v>
      </c>
    </row>
    <row r="1029" spans="1:8" x14ac:dyDescent="0.25">
      <c r="A1029" s="5">
        <v>44859</v>
      </c>
      <c r="B1029" s="6" t="s">
        <v>941</v>
      </c>
      <c r="C1029" s="6" t="s">
        <v>610</v>
      </c>
      <c r="D1029" s="6" t="s">
        <v>10</v>
      </c>
      <c r="E1029" s="6" t="s">
        <v>951</v>
      </c>
      <c r="F1029" s="6">
        <v>10179</v>
      </c>
      <c r="G1029" s="6"/>
      <c r="H1029" s="13">
        <f>SUMIFS(F$2:F1029, B$2:B1029, B1029)</f>
        <v>49645</v>
      </c>
    </row>
    <row r="1030" spans="1:8" x14ac:dyDescent="0.25">
      <c r="A1030" s="5">
        <v>44865</v>
      </c>
      <c r="B1030" s="6" t="s">
        <v>941</v>
      </c>
      <c r="C1030" s="6" t="s">
        <v>610</v>
      </c>
      <c r="D1030" s="6" t="s">
        <v>10</v>
      </c>
      <c r="E1030" s="6" t="s">
        <v>952</v>
      </c>
      <c r="F1030" s="6">
        <v>3190.5</v>
      </c>
      <c r="G1030" s="6"/>
      <c r="H1030" s="13">
        <f>SUMIFS(F$2:F1030, B$2:B1030, B1030)</f>
        <v>52835.5</v>
      </c>
    </row>
    <row r="1031" spans="1:8" x14ac:dyDescent="0.25">
      <c r="A1031" s="5">
        <v>44886</v>
      </c>
      <c r="B1031" s="6" t="s">
        <v>941</v>
      </c>
      <c r="C1031" s="6" t="s">
        <v>610</v>
      </c>
      <c r="D1031" s="6" t="s">
        <v>10</v>
      </c>
      <c r="E1031" s="6" t="s">
        <v>953</v>
      </c>
      <c r="F1031" s="6">
        <v>3630</v>
      </c>
      <c r="G1031" s="6"/>
      <c r="H1031" s="13">
        <f>SUMIFS(F$2:F1031, B$2:B1031, B1031)</f>
        <v>56465.5</v>
      </c>
    </row>
    <row r="1032" spans="1:8" x14ac:dyDescent="0.25">
      <c r="A1032" s="5">
        <v>44886</v>
      </c>
      <c r="B1032" s="6" t="s">
        <v>941</v>
      </c>
      <c r="C1032" s="6" t="s">
        <v>610</v>
      </c>
      <c r="D1032" s="6" t="s">
        <v>10</v>
      </c>
      <c r="E1032" s="6" t="s">
        <v>954</v>
      </c>
      <c r="F1032" s="6">
        <v>17811</v>
      </c>
      <c r="G1032" s="6"/>
      <c r="H1032" s="13">
        <f>SUMIFS(F$2:F1032, B$2:B1032, B1032)</f>
        <v>74276.5</v>
      </c>
    </row>
    <row r="1033" spans="1:8" x14ac:dyDescent="0.25">
      <c r="A1033" s="5">
        <v>44890</v>
      </c>
      <c r="B1033" s="6" t="s">
        <v>941</v>
      </c>
      <c r="C1033" s="6" t="s">
        <v>610</v>
      </c>
      <c r="D1033" s="6" t="s">
        <v>13</v>
      </c>
      <c r="E1033" s="6" t="s">
        <v>955</v>
      </c>
      <c r="F1033" s="6">
        <v>-52835.5</v>
      </c>
      <c r="G1033" s="6"/>
      <c r="H1033" s="13">
        <f>SUMIFS(F$2:F1033, B$2:B1033, B1033)</f>
        <v>21441</v>
      </c>
    </row>
    <row r="1034" spans="1:8" x14ac:dyDescent="0.25">
      <c r="A1034" s="5">
        <v>44906</v>
      </c>
      <c r="B1034" s="6" t="s">
        <v>941</v>
      </c>
      <c r="C1034" s="6" t="s">
        <v>610</v>
      </c>
      <c r="D1034" s="6" t="s">
        <v>10</v>
      </c>
      <c r="E1034" s="6" t="s">
        <v>956</v>
      </c>
      <c r="F1034" s="6">
        <v>4845</v>
      </c>
      <c r="G1034" s="6"/>
      <c r="H1034" s="13">
        <f>SUMIFS(F$2:F1034, B$2:B1034, B1034)</f>
        <v>26286</v>
      </c>
    </row>
    <row r="1035" spans="1:8" x14ac:dyDescent="0.25">
      <c r="A1035" s="5">
        <v>44906</v>
      </c>
      <c r="B1035" s="6" t="s">
        <v>941</v>
      </c>
      <c r="C1035" s="6" t="s">
        <v>610</v>
      </c>
      <c r="D1035" s="6" t="s">
        <v>10</v>
      </c>
      <c r="E1035" s="6" t="s">
        <v>957</v>
      </c>
      <c r="F1035" s="6">
        <v>1710</v>
      </c>
      <c r="G1035" s="6"/>
      <c r="H1035" s="13">
        <f>SUMIFS(F$2:F1035, B$2:B1035, B1035)</f>
        <v>27996</v>
      </c>
    </row>
    <row r="1036" spans="1:8" x14ac:dyDescent="0.25">
      <c r="A1036" s="5">
        <v>44916</v>
      </c>
      <c r="B1036" s="6" t="s">
        <v>941</v>
      </c>
      <c r="C1036" s="6" t="s">
        <v>610</v>
      </c>
      <c r="D1036" s="6" t="s">
        <v>10</v>
      </c>
      <c r="E1036" s="6" t="s">
        <v>958</v>
      </c>
      <c r="F1036" s="6">
        <v>7857</v>
      </c>
      <c r="G1036" s="6"/>
      <c r="H1036" s="13">
        <f>SUMIFS(F$2:F1036, B$2:B1036, B1036)</f>
        <v>35853</v>
      </c>
    </row>
    <row r="1037" spans="1:8" x14ac:dyDescent="0.25">
      <c r="A1037" s="5">
        <v>44916</v>
      </c>
      <c r="B1037" s="6" t="s">
        <v>941</v>
      </c>
      <c r="C1037" s="6" t="s">
        <v>610</v>
      </c>
      <c r="D1037" s="6" t="s">
        <v>10</v>
      </c>
      <c r="E1037" s="6" t="s">
        <v>959</v>
      </c>
      <c r="F1037" s="6">
        <v>5130</v>
      </c>
      <c r="G1037" s="6"/>
      <c r="H1037" s="13">
        <f>SUMIFS(F$2:F1037, B$2:B1037, B1037)</f>
        <v>40983</v>
      </c>
    </row>
    <row r="1038" spans="1:8" x14ac:dyDescent="0.25">
      <c r="A1038" s="5">
        <v>44916</v>
      </c>
      <c r="B1038" s="6" t="s">
        <v>941</v>
      </c>
      <c r="C1038" s="6" t="s">
        <v>610</v>
      </c>
      <c r="D1038" s="6" t="s">
        <v>10</v>
      </c>
      <c r="E1038" s="6" t="s">
        <v>960</v>
      </c>
      <c r="F1038" s="6">
        <v>4054.5</v>
      </c>
      <c r="G1038" s="6"/>
      <c r="H1038" s="13">
        <f>SUMIFS(F$2:F1038, B$2:B1038, B1038)</f>
        <v>45037.5</v>
      </c>
    </row>
    <row r="1039" spans="1:8" x14ac:dyDescent="0.25">
      <c r="A1039" s="5">
        <v>44930</v>
      </c>
      <c r="B1039" s="6" t="s">
        <v>941</v>
      </c>
      <c r="C1039" s="6" t="s">
        <v>610</v>
      </c>
      <c r="D1039" s="6" t="s">
        <v>13</v>
      </c>
      <c r="E1039" s="6" t="s">
        <v>961</v>
      </c>
      <c r="F1039" s="6">
        <v>-45037.5</v>
      </c>
      <c r="G1039" s="6"/>
      <c r="H1039" s="13">
        <f>SUMIFS(F$2:F1039, B$2:B1039, B1039)</f>
        <v>0</v>
      </c>
    </row>
    <row r="1040" spans="1:8" x14ac:dyDescent="0.25">
      <c r="A1040" s="5">
        <v>44943</v>
      </c>
      <c r="B1040" s="6" t="s">
        <v>941</v>
      </c>
      <c r="C1040" s="6" t="s">
        <v>610</v>
      </c>
      <c r="D1040" s="6" t="s">
        <v>10</v>
      </c>
      <c r="E1040" s="6" t="s">
        <v>962</v>
      </c>
      <c r="F1040" s="6">
        <v>5265</v>
      </c>
      <c r="G1040" s="6"/>
      <c r="H1040" s="13">
        <f>SUMIFS(F$2:F1040, B$2:B1040, B1040)</f>
        <v>5265</v>
      </c>
    </row>
    <row r="1041" spans="1:8" x14ac:dyDescent="0.25">
      <c r="A1041" s="5">
        <v>44943</v>
      </c>
      <c r="B1041" s="6" t="s">
        <v>941</v>
      </c>
      <c r="C1041" s="6" t="s">
        <v>610</v>
      </c>
      <c r="D1041" s="6" t="s">
        <v>10</v>
      </c>
      <c r="E1041" s="6" t="s">
        <v>963</v>
      </c>
      <c r="F1041" s="6">
        <v>7125</v>
      </c>
      <c r="G1041" s="6"/>
      <c r="H1041" s="13">
        <f>SUMIFS(F$2:F1041, B$2:B1041, B1041)</f>
        <v>12390</v>
      </c>
    </row>
    <row r="1042" spans="1:8" x14ac:dyDescent="0.25">
      <c r="A1042" s="5">
        <v>44952</v>
      </c>
      <c r="B1042" s="6" t="s">
        <v>941</v>
      </c>
      <c r="C1042" s="6" t="s">
        <v>610</v>
      </c>
      <c r="D1042" s="6" t="s">
        <v>10</v>
      </c>
      <c r="E1042" s="6" t="s">
        <v>964</v>
      </c>
      <c r="F1042" s="6">
        <v>19507.5</v>
      </c>
      <c r="G1042" s="6"/>
      <c r="H1042" s="13">
        <f>SUMIFS(F$2:F1042, B$2:B1042, B1042)</f>
        <v>31897.5</v>
      </c>
    </row>
    <row r="1043" spans="1:8" x14ac:dyDescent="0.25">
      <c r="A1043" s="5">
        <v>44970</v>
      </c>
      <c r="B1043" s="6" t="s">
        <v>941</v>
      </c>
      <c r="C1043" s="6" t="s">
        <v>610</v>
      </c>
      <c r="D1043" s="6" t="s">
        <v>10</v>
      </c>
      <c r="E1043" s="6" t="s">
        <v>965</v>
      </c>
      <c r="F1043" s="6">
        <v>1282.5</v>
      </c>
      <c r="G1043" s="6"/>
      <c r="H1043" s="13">
        <f>SUMIFS(F$2:F1043, B$2:B1043, B1043)</f>
        <v>33180</v>
      </c>
    </row>
    <row r="1044" spans="1:8" x14ac:dyDescent="0.25">
      <c r="A1044" s="5">
        <v>44970</v>
      </c>
      <c r="B1044" s="6" t="s">
        <v>941</v>
      </c>
      <c r="C1044" s="6" t="s">
        <v>610</v>
      </c>
      <c r="D1044" s="6" t="s">
        <v>10</v>
      </c>
      <c r="E1044" s="6" t="s">
        <v>966</v>
      </c>
      <c r="F1044" s="6">
        <v>3420</v>
      </c>
      <c r="G1044" s="6"/>
      <c r="H1044" s="13">
        <f>SUMIFS(F$2:F1044, B$2:B1044, B1044)</f>
        <v>36600</v>
      </c>
    </row>
    <row r="1045" spans="1:8" x14ac:dyDescent="0.25">
      <c r="A1045" s="5">
        <v>44979</v>
      </c>
      <c r="B1045" s="6" t="s">
        <v>941</v>
      </c>
      <c r="C1045" s="6" t="s">
        <v>610</v>
      </c>
      <c r="D1045" s="6" t="s">
        <v>10</v>
      </c>
      <c r="E1045" s="6" t="s">
        <v>967</v>
      </c>
      <c r="F1045" s="6">
        <v>15798.6</v>
      </c>
      <c r="G1045" s="6"/>
      <c r="H1045" s="13">
        <f>SUMIFS(F$2:F1045, B$2:B1045, B1045)</f>
        <v>52398.6</v>
      </c>
    </row>
    <row r="1046" spans="1:8" x14ac:dyDescent="0.25">
      <c r="A1046" s="5">
        <v>44999</v>
      </c>
      <c r="B1046" s="6" t="s">
        <v>941</v>
      </c>
      <c r="C1046" s="6" t="s">
        <v>610</v>
      </c>
      <c r="D1046" s="6" t="s">
        <v>13</v>
      </c>
      <c r="E1046" s="6" t="s">
        <v>968</v>
      </c>
      <c r="F1046" s="6">
        <v>-561.6</v>
      </c>
      <c r="G1046" s="6"/>
      <c r="H1046" s="13">
        <f>SUMIFS(F$2:F1046, B$2:B1046, B1046)</f>
        <v>51837</v>
      </c>
    </row>
    <row r="1047" spans="1:8" x14ac:dyDescent="0.25">
      <c r="A1047" s="5">
        <v>45006</v>
      </c>
      <c r="B1047" s="6" t="s">
        <v>941</v>
      </c>
      <c r="C1047" s="6" t="s">
        <v>610</v>
      </c>
      <c r="D1047" s="6" t="s">
        <v>10</v>
      </c>
      <c r="E1047" s="6" t="s">
        <v>969</v>
      </c>
      <c r="F1047" s="6">
        <v>10071.9</v>
      </c>
      <c r="G1047" s="6"/>
      <c r="H1047" s="13">
        <f>SUMIFS(F$2:F1047, B$2:B1047, B1047)</f>
        <v>61908.9</v>
      </c>
    </row>
    <row r="1048" spans="1:8" x14ac:dyDescent="0.25">
      <c r="A1048" s="5">
        <v>45007</v>
      </c>
      <c r="B1048" s="6" t="s">
        <v>941</v>
      </c>
      <c r="C1048" s="6" t="s">
        <v>610</v>
      </c>
      <c r="D1048" s="6" t="s">
        <v>10</v>
      </c>
      <c r="E1048" s="6" t="s">
        <v>970</v>
      </c>
      <c r="F1048" s="6">
        <v>1674</v>
      </c>
      <c r="G1048" s="6"/>
      <c r="H1048" s="13">
        <f>SUMIFS(F$2:F1048, B$2:B1048, B1048)</f>
        <v>63582.9</v>
      </c>
    </row>
    <row r="1049" spans="1:8" x14ac:dyDescent="0.25">
      <c r="A1049" s="5">
        <v>45007</v>
      </c>
      <c r="B1049" s="6" t="s">
        <v>941</v>
      </c>
      <c r="C1049" s="6" t="s">
        <v>610</v>
      </c>
      <c r="D1049" s="6" t="s">
        <v>10</v>
      </c>
      <c r="E1049" s="6" t="s">
        <v>971</v>
      </c>
      <c r="F1049" s="6">
        <v>4845</v>
      </c>
      <c r="G1049" s="6"/>
      <c r="H1049" s="13">
        <f>SUMIFS(F$2:F1049, B$2:B1049, B1049)</f>
        <v>68427.899999999994</v>
      </c>
    </row>
    <row r="1050" spans="1:8" x14ac:dyDescent="0.25">
      <c r="A1050" s="5">
        <v>45007</v>
      </c>
      <c r="B1050" s="6" t="s">
        <v>941</v>
      </c>
      <c r="C1050" s="6" t="s">
        <v>610</v>
      </c>
      <c r="D1050" s="6" t="s">
        <v>13</v>
      </c>
      <c r="E1050" s="6" t="s">
        <v>972</v>
      </c>
      <c r="F1050" s="6">
        <v>-51837</v>
      </c>
      <c r="G1050" s="6"/>
      <c r="H1050" s="13">
        <f>SUMIFS(F$2:F1050, B$2:B1050, B1050)</f>
        <v>16590.899999999994</v>
      </c>
    </row>
    <row r="1051" spans="1:8" x14ac:dyDescent="0.25">
      <c r="A1051" s="5">
        <v>45054</v>
      </c>
      <c r="B1051" s="6" t="s">
        <v>941</v>
      </c>
      <c r="C1051" s="6" t="s">
        <v>610</v>
      </c>
      <c r="D1051" s="6" t="s">
        <v>10</v>
      </c>
      <c r="E1051" s="6" t="s">
        <v>973</v>
      </c>
      <c r="F1051" s="6">
        <v>1165.5</v>
      </c>
      <c r="G1051" s="6"/>
      <c r="H1051" s="13">
        <f>SUMIFS(F$2:F1051, B$2:B1051, B1051)</f>
        <v>17756.399999999994</v>
      </c>
    </row>
    <row r="1052" spans="1:8" x14ac:dyDescent="0.25">
      <c r="A1052" s="5">
        <v>45054</v>
      </c>
      <c r="B1052" s="6" t="s">
        <v>941</v>
      </c>
      <c r="C1052" s="6" t="s">
        <v>610</v>
      </c>
      <c r="D1052" s="6" t="s">
        <v>10</v>
      </c>
      <c r="E1052" s="6" t="s">
        <v>974</v>
      </c>
      <c r="F1052" s="6">
        <v>4275</v>
      </c>
      <c r="G1052" s="6"/>
      <c r="H1052" s="13">
        <f>SUMIFS(F$2:F1052, B$2:B1052, B1052)</f>
        <v>22031.399999999994</v>
      </c>
    </row>
    <row r="1053" spans="1:8" x14ac:dyDescent="0.25">
      <c r="A1053" s="5">
        <v>45054</v>
      </c>
      <c r="B1053" s="6" t="s">
        <v>941</v>
      </c>
      <c r="C1053" s="6" t="s">
        <v>610</v>
      </c>
      <c r="D1053" s="6" t="s">
        <v>10</v>
      </c>
      <c r="E1053" s="6" t="s">
        <v>975</v>
      </c>
      <c r="F1053" s="6">
        <v>9706.5</v>
      </c>
      <c r="G1053" s="6"/>
      <c r="H1053" s="13">
        <f>SUMIFS(F$2:F1053, B$2:B1053, B1053)</f>
        <v>31737.899999999994</v>
      </c>
    </row>
    <row r="1054" spans="1:8" x14ac:dyDescent="0.25">
      <c r="A1054" s="5">
        <v>45098</v>
      </c>
      <c r="B1054" s="6" t="s">
        <v>941</v>
      </c>
      <c r="C1054" s="6" t="s">
        <v>610</v>
      </c>
      <c r="D1054" s="6" t="s">
        <v>10</v>
      </c>
      <c r="E1054" s="6" t="s">
        <v>976</v>
      </c>
      <c r="F1054" s="6">
        <v>27774</v>
      </c>
      <c r="G1054" s="6"/>
      <c r="H1054" s="13">
        <f>SUMIFS(F$2:F1054, B$2:B1054, B1054)</f>
        <v>59511.899999999994</v>
      </c>
    </row>
    <row r="1055" spans="1:8" x14ac:dyDescent="0.25">
      <c r="A1055" s="5">
        <v>45099</v>
      </c>
      <c r="B1055" s="6" t="s">
        <v>941</v>
      </c>
      <c r="C1055" s="6" t="s">
        <v>610</v>
      </c>
      <c r="D1055" s="6" t="s">
        <v>10</v>
      </c>
      <c r="E1055" s="6" t="s">
        <v>977</v>
      </c>
      <c r="F1055" s="6">
        <v>5130</v>
      </c>
      <c r="G1055" s="6"/>
      <c r="H1055" s="13">
        <f>SUMIFS(F$2:F1055, B$2:B1055, B1055)</f>
        <v>64641.899999999994</v>
      </c>
    </row>
    <row r="1056" spans="1:8" x14ac:dyDescent="0.25">
      <c r="A1056" s="5">
        <v>45119</v>
      </c>
      <c r="B1056" s="6" t="s">
        <v>941</v>
      </c>
      <c r="C1056" s="6" t="s">
        <v>610</v>
      </c>
      <c r="D1056" s="6" t="s">
        <v>13</v>
      </c>
      <c r="E1056" s="6" t="s">
        <v>978</v>
      </c>
      <c r="F1056" s="6">
        <v>-405</v>
      </c>
      <c r="G1056" s="6"/>
      <c r="H1056" s="13">
        <f>SUMIFS(F$2:F1056, B$2:B1056, B1056)</f>
        <v>64236.899999999994</v>
      </c>
    </row>
    <row r="1057" spans="1:8" x14ac:dyDescent="0.25">
      <c r="A1057" s="5">
        <v>45119</v>
      </c>
      <c r="B1057" s="6" t="s">
        <v>941</v>
      </c>
      <c r="C1057" s="6" t="s">
        <v>610</v>
      </c>
      <c r="D1057" s="6" t="s">
        <v>13</v>
      </c>
      <c r="E1057" s="6" t="s">
        <v>979</v>
      </c>
      <c r="F1057" s="6">
        <v>-48051</v>
      </c>
      <c r="G1057" s="6"/>
      <c r="H1057" s="13">
        <f>SUMIFS(F$2:F1057, B$2:B1057, B1057)</f>
        <v>16185.899999999994</v>
      </c>
    </row>
    <row r="1058" spans="1:8" x14ac:dyDescent="0.25">
      <c r="A1058" s="5">
        <v>45119</v>
      </c>
      <c r="B1058" s="6" t="s">
        <v>941</v>
      </c>
      <c r="C1058" s="6" t="s">
        <v>610</v>
      </c>
      <c r="D1058" s="6" t="s">
        <v>13</v>
      </c>
      <c r="E1058" s="6" t="s">
        <v>980</v>
      </c>
      <c r="F1058" s="6">
        <v>-16186</v>
      </c>
      <c r="G1058" s="6"/>
      <c r="H1058" s="13">
        <f>SUMIFS(F$2:F1058, B$2:B1058, B1058)</f>
        <v>-0.10000000000582077</v>
      </c>
    </row>
    <row r="1059" spans="1:8" x14ac:dyDescent="0.25">
      <c r="A1059" s="5">
        <v>45119</v>
      </c>
      <c r="B1059" s="6" t="s">
        <v>941</v>
      </c>
      <c r="C1059" s="6" t="s">
        <v>610</v>
      </c>
      <c r="D1059" s="6" t="s">
        <v>10</v>
      </c>
      <c r="E1059" s="6" t="s">
        <v>981</v>
      </c>
      <c r="F1059" s="6">
        <v>4155</v>
      </c>
      <c r="G1059" s="6"/>
      <c r="H1059" s="13">
        <f>SUMIFS(F$2:F1059, B$2:B1059, B1059)</f>
        <v>4154.8999999999942</v>
      </c>
    </row>
    <row r="1060" spans="1:8" x14ac:dyDescent="0.25">
      <c r="A1060" s="5">
        <v>45135</v>
      </c>
      <c r="B1060" s="6" t="s">
        <v>941</v>
      </c>
      <c r="C1060" s="6" t="s">
        <v>610</v>
      </c>
      <c r="D1060" s="6" t="s">
        <v>10</v>
      </c>
      <c r="E1060" s="6" t="s">
        <v>982</v>
      </c>
      <c r="F1060" s="6">
        <v>3245</v>
      </c>
      <c r="G1060" s="6"/>
      <c r="H1060" s="13">
        <f>SUMIFS(F$2:F1060, B$2:B1060, B1060)</f>
        <v>7399.8999999999942</v>
      </c>
    </row>
    <row r="1061" spans="1:8" x14ac:dyDescent="0.25">
      <c r="A1061" s="5">
        <v>45181</v>
      </c>
      <c r="B1061" s="6" t="s">
        <v>941</v>
      </c>
      <c r="C1061" s="6" t="s">
        <v>610</v>
      </c>
      <c r="D1061" s="6" t="s">
        <v>10</v>
      </c>
      <c r="E1061" s="6" t="s">
        <v>983</v>
      </c>
      <c r="F1061" s="6">
        <v>18918</v>
      </c>
      <c r="G1061" s="6"/>
      <c r="H1061" s="13">
        <f>SUMIFS(F$2:F1061, B$2:B1061, B1061)</f>
        <v>26317.899999999994</v>
      </c>
    </row>
    <row r="1062" spans="1:8" x14ac:dyDescent="0.25">
      <c r="A1062" s="5">
        <v>45181</v>
      </c>
      <c r="B1062" s="6" t="s">
        <v>941</v>
      </c>
      <c r="C1062" s="6" t="s">
        <v>610</v>
      </c>
      <c r="D1062" s="6" t="s">
        <v>13</v>
      </c>
      <c r="E1062" s="6" t="s">
        <v>984</v>
      </c>
      <c r="F1062" s="6">
        <v>-2889</v>
      </c>
      <c r="G1062" s="6"/>
      <c r="H1062" s="13">
        <f>SUMIFS(F$2:F1062, B$2:B1062, B1062)</f>
        <v>23428.899999999994</v>
      </c>
    </row>
    <row r="1063" spans="1:8" x14ac:dyDescent="0.25">
      <c r="A1063" s="5">
        <v>45181</v>
      </c>
      <c r="B1063" s="6" t="s">
        <v>941</v>
      </c>
      <c r="C1063" s="6" t="s">
        <v>610</v>
      </c>
      <c r="D1063" s="6" t="s">
        <v>13</v>
      </c>
      <c r="E1063" s="6" t="s">
        <v>985</v>
      </c>
      <c r="F1063" s="6">
        <v>-432</v>
      </c>
      <c r="G1063" s="6"/>
      <c r="H1063" s="13">
        <f>SUMIFS(F$2:F1063, B$2:B1063, B1063)</f>
        <v>22996.899999999994</v>
      </c>
    </row>
    <row r="1064" spans="1:8" x14ac:dyDescent="0.25">
      <c r="A1064" s="5">
        <v>45181</v>
      </c>
      <c r="B1064" s="6" t="s">
        <v>941</v>
      </c>
      <c r="C1064" s="6" t="s">
        <v>610</v>
      </c>
      <c r="D1064" s="6" t="s">
        <v>10</v>
      </c>
      <c r="E1064" s="6" t="s">
        <v>986</v>
      </c>
      <c r="F1064" s="6">
        <v>7695</v>
      </c>
      <c r="G1064" s="6"/>
      <c r="H1064" s="13">
        <f>SUMIFS(F$2:F1064, B$2:B1064, B1064)</f>
        <v>30691.899999999994</v>
      </c>
    </row>
    <row r="1065" spans="1:8" x14ac:dyDescent="0.25">
      <c r="A1065" s="5">
        <v>45211</v>
      </c>
      <c r="B1065" s="6" t="s">
        <v>941</v>
      </c>
      <c r="C1065" s="6" t="s">
        <v>610</v>
      </c>
      <c r="D1065" s="6" t="s">
        <v>13</v>
      </c>
      <c r="E1065" s="6" t="s">
        <v>987</v>
      </c>
      <c r="F1065" s="6">
        <v>-30692</v>
      </c>
      <c r="G1065" s="6"/>
      <c r="H1065" s="13">
        <f>SUMIFS(F$2:F1065, B$2:B1065, B1065)</f>
        <v>-0.10000000000582077</v>
      </c>
    </row>
    <row r="1066" spans="1:8" x14ac:dyDescent="0.25">
      <c r="A1066" s="5">
        <v>45210</v>
      </c>
      <c r="B1066" s="6" t="s">
        <v>941</v>
      </c>
      <c r="C1066" s="6" t="s">
        <v>610</v>
      </c>
      <c r="D1066" s="6" t="s">
        <v>10</v>
      </c>
      <c r="E1066" s="6" t="s">
        <v>988</v>
      </c>
      <c r="F1066" s="6">
        <v>30051</v>
      </c>
      <c r="G1066" s="6"/>
      <c r="H1066" s="13">
        <f>SUMIFS(F$2:F1066, B$2:B1066, B1066)</f>
        <v>30050.899999999994</v>
      </c>
    </row>
    <row r="1067" spans="1:8" x14ac:dyDescent="0.25">
      <c r="A1067" s="5">
        <v>45232</v>
      </c>
      <c r="B1067" s="6" t="s">
        <v>941</v>
      </c>
      <c r="C1067" s="6" t="s">
        <v>610</v>
      </c>
      <c r="D1067" s="6" t="s">
        <v>10</v>
      </c>
      <c r="E1067" s="6" t="s">
        <v>989</v>
      </c>
      <c r="F1067" s="6">
        <v>7303.5</v>
      </c>
      <c r="G1067" s="6"/>
      <c r="H1067" s="13">
        <f>SUMIFS(F$2:F1067, B$2:B1067, B1067)</f>
        <v>37354.399999999994</v>
      </c>
    </row>
    <row r="1068" spans="1:8" x14ac:dyDescent="0.25">
      <c r="A1068" s="5">
        <v>45233</v>
      </c>
      <c r="B1068" s="6" t="s">
        <v>941</v>
      </c>
      <c r="C1068" s="6" t="s">
        <v>610</v>
      </c>
      <c r="D1068" s="6" t="s">
        <v>10</v>
      </c>
      <c r="E1068" s="6" t="s">
        <v>990</v>
      </c>
      <c r="F1068" s="6">
        <v>5985</v>
      </c>
      <c r="G1068" s="6"/>
      <c r="H1068" s="13">
        <f>SUMIFS(F$2:F1068, B$2:B1068, B1068)</f>
        <v>43339.399999999994</v>
      </c>
    </row>
    <row r="1069" spans="1:8" x14ac:dyDescent="0.25">
      <c r="A1069" s="5">
        <v>45275</v>
      </c>
      <c r="B1069" s="6" t="s">
        <v>941</v>
      </c>
      <c r="C1069" s="6" t="s">
        <v>610</v>
      </c>
      <c r="D1069" s="6" t="s">
        <v>10</v>
      </c>
      <c r="E1069" s="6" t="s">
        <v>991</v>
      </c>
      <c r="F1069" s="6">
        <v>20230.2</v>
      </c>
      <c r="G1069" s="6"/>
      <c r="H1069" s="13">
        <f>SUMIFS(F$2:F1069, B$2:B1069, B1069)</f>
        <v>63569.599999999991</v>
      </c>
    </row>
    <row r="1070" spans="1:8" x14ac:dyDescent="0.25">
      <c r="A1070" s="5">
        <v>45276</v>
      </c>
      <c r="B1070" s="6" t="s">
        <v>941</v>
      </c>
      <c r="C1070" s="6" t="s">
        <v>610</v>
      </c>
      <c r="D1070" s="6" t="s">
        <v>10</v>
      </c>
      <c r="E1070" s="6" t="s">
        <v>992</v>
      </c>
      <c r="F1070" s="6">
        <v>5985</v>
      </c>
      <c r="G1070" s="6"/>
      <c r="H1070" s="13">
        <f>SUMIFS(F$2:F1070, B$2:B1070, B1070)</f>
        <v>69554.599999999991</v>
      </c>
    </row>
    <row r="1071" spans="1:8" x14ac:dyDescent="0.25">
      <c r="A1071" s="5">
        <v>45288</v>
      </c>
      <c r="B1071" s="6" t="s">
        <v>941</v>
      </c>
      <c r="C1071" s="6" t="s">
        <v>610</v>
      </c>
      <c r="D1071" s="6" t="s">
        <v>13</v>
      </c>
      <c r="E1071" s="6" t="s">
        <v>993</v>
      </c>
      <c r="F1071" s="6">
        <v>-69554.7</v>
      </c>
      <c r="G1071" s="6"/>
      <c r="H1071" s="13">
        <f>SUMIFS(F$2:F1071, B$2:B1071, B1071)</f>
        <v>-0.10000000000582077</v>
      </c>
    </row>
    <row r="1072" spans="1:8" x14ac:dyDescent="0.25">
      <c r="A1072" s="5">
        <v>45294</v>
      </c>
      <c r="B1072" s="6" t="s">
        <v>941</v>
      </c>
      <c r="C1072" s="6" t="s">
        <v>610</v>
      </c>
      <c r="D1072" s="6" t="s">
        <v>10</v>
      </c>
      <c r="E1072" s="6" t="s">
        <v>994</v>
      </c>
      <c r="F1072" s="6">
        <v>2950</v>
      </c>
      <c r="G1072" s="6"/>
      <c r="H1072" s="13">
        <f>SUMIFS(F$2:F1072, B$2:B1072, B1072)</f>
        <v>2949.8999999999942</v>
      </c>
    </row>
    <row r="1073" spans="1:8" x14ac:dyDescent="0.25">
      <c r="A1073" s="5">
        <v>45330</v>
      </c>
      <c r="B1073" s="6" t="s">
        <v>941</v>
      </c>
      <c r="C1073" s="6" t="s">
        <v>610</v>
      </c>
      <c r="D1073" s="6" t="s">
        <v>10</v>
      </c>
      <c r="E1073" s="6" t="s">
        <v>995</v>
      </c>
      <c r="F1073" s="6">
        <v>7125</v>
      </c>
      <c r="G1073" s="6"/>
      <c r="H1073" s="13">
        <f>SUMIFS(F$2:F1073, B$2:B1073, B1073)</f>
        <v>10074.899999999994</v>
      </c>
    </row>
    <row r="1074" spans="1:8" x14ac:dyDescent="0.25">
      <c r="A1074" s="5">
        <v>45330</v>
      </c>
      <c r="B1074" s="6" t="s">
        <v>941</v>
      </c>
      <c r="C1074" s="6" t="s">
        <v>610</v>
      </c>
      <c r="D1074" s="6" t="s">
        <v>10</v>
      </c>
      <c r="E1074" s="6" t="s">
        <v>996</v>
      </c>
      <c r="F1074" s="6">
        <v>6394.5</v>
      </c>
      <c r="G1074" s="6"/>
      <c r="H1074" s="13">
        <f>SUMIFS(F$2:F1074, B$2:B1074, B1074)</f>
        <v>16469.399999999994</v>
      </c>
    </row>
    <row r="1075" spans="1:8" x14ac:dyDescent="0.25">
      <c r="A1075" s="5">
        <v>45400</v>
      </c>
      <c r="B1075" s="6" t="s">
        <v>941</v>
      </c>
      <c r="C1075" s="6" t="s">
        <v>610</v>
      </c>
      <c r="D1075" s="6" t="s">
        <v>10</v>
      </c>
      <c r="E1075" s="6" t="s">
        <v>997</v>
      </c>
      <c r="F1075" s="6">
        <v>22558.5</v>
      </c>
      <c r="G1075" s="6"/>
      <c r="H1075" s="13">
        <f>SUMIFS(F$2:F1075, B$2:B1075, B1075)</f>
        <v>39027.899999999994</v>
      </c>
    </row>
    <row r="1076" spans="1:8" x14ac:dyDescent="0.25">
      <c r="A1076" s="5">
        <v>45400</v>
      </c>
      <c r="B1076" s="6" t="s">
        <v>941</v>
      </c>
      <c r="C1076" s="6" t="s">
        <v>610</v>
      </c>
      <c r="D1076" s="6" t="s">
        <v>13</v>
      </c>
      <c r="E1076" s="6" t="s">
        <v>998</v>
      </c>
      <c r="F1076" s="6">
        <v>-16469.5</v>
      </c>
      <c r="G1076" s="6"/>
      <c r="H1076" s="13">
        <f>SUMIFS(F$2:F1076, B$2:B1076, B1076)</f>
        <v>22558.399999999994</v>
      </c>
    </row>
    <row r="1077" spans="1:8" x14ac:dyDescent="0.25">
      <c r="A1077" s="5">
        <v>45402</v>
      </c>
      <c r="B1077" s="6" t="s">
        <v>941</v>
      </c>
      <c r="C1077" s="6" t="s">
        <v>610</v>
      </c>
      <c r="D1077" s="6" t="s">
        <v>10</v>
      </c>
      <c r="E1077" s="6" t="s">
        <v>999</v>
      </c>
      <c r="F1077" s="6">
        <v>7980</v>
      </c>
      <c r="G1077" s="6"/>
      <c r="H1077" s="13">
        <f>SUMIFS(F$2:F1077, B$2:B1077, B1077)</f>
        <v>30538.399999999994</v>
      </c>
    </row>
    <row r="1078" spans="1:8" x14ac:dyDescent="0.25">
      <c r="A1078" s="5">
        <v>45468</v>
      </c>
      <c r="B1078" s="6" t="s">
        <v>941</v>
      </c>
      <c r="C1078" s="6" t="s">
        <v>610</v>
      </c>
      <c r="D1078" s="6" t="s">
        <v>10</v>
      </c>
      <c r="E1078" s="6" t="s">
        <v>1000</v>
      </c>
      <c r="F1078" s="6">
        <v>5985</v>
      </c>
      <c r="G1078" s="6"/>
      <c r="H1078" s="13">
        <f>SUMIFS(F$2:F1078, B$2:B1078, B1078)</f>
        <v>36523.399999999994</v>
      </c>
    </row>
    <row r="1079" spans="1:8" x14ac:dyDescent="0.25">
      <c r="A1079" s="5">
        <v>45469</v>
      </c>
      <c r="B1079" s="6" t="s">
        <v>941</v>
      </c>
      <c r="C1079" s="6" t="s">
        <v>610</v>
      </c>
      <c r="D1079" s="6" t="s">
        <v>13</v>
      </c>
      <c r="E1079" s="6" t="s">
        <v>1001</v>
      </c>
      <c r="F1079" s="6">
        <v>-30538.5</v>
      </c>
      <c r="G1079" s="6"/>
      <c r="H1079" s="13">
        <f>SUMIFS(F$2:F1079, B$2:B1079, B1079)</f>
        <v>5984.8999999999942</v>
      </c>
    </row>
    <row r="1080" spans="1:8" x14ac:dyDescent="0.25">
      <c r="A1080" s="5">
        <v>45473</v>
      </c>
      <c r="B1080" s="6" t="s">
        <v>941</v>
      </c>
      <c r="C1080" s="6" t="s">
        <v>610</v>
      </c>
      <c r="D1080" s="6" t="s">
        <v>10</v>
      </c>
      <c r="E1080" s="6" t="s">
        <v>1002</v>
      </c>
      <c r="F1080" s="6">
        <v>7980</v>
      </c>
      <c r="G1080" s="6"/>
      <c r="H1080" s="13">
        <f>SUMIFS(F$2:F1080, B$2:B1080, B1080)</f>
        <v>13964.899999999994</v>
      </c>
    </row>
    <row r="1081" spans="1:8" x14ac:dyDescent="0.25">
      <c r="A1081" s="5">
        <v>45524</v>
      </c>
      <c r="B1081" s="6" t="s">
        <v>941</v>
      </c>
      <c r="C1081" s="6" t="s">
        <v>610</v>
      </c>
      <c r="D1081" s="6" t="s">
        <v>10</v>
      </c>
      <c r="E1081" s="6" t="s">
        <v>1003</v>
      </c>
      <c r="F1081" s="6">
        <v>17262.900000000001</v>
      </c>
      <c r="G1081" s="6"/>
      <c r="H1081" s="13">
        <f>SUMIFS(F$2:F1081, B$2:B1081, B1081)</f>
        <v>31227.799999999996</v>
      </c>
    </row>
    <row r="1082" spans="1:8" x14ac:dyDescent="0.25">
      <c r="A1082" s="5">
        <v>45525</v>
      </c>
      <c r="B1082" s="6" t="s">
        <v>941</v>
      </c>
      <c r="C1082" s="6" t="s">
        <v>610</v>
      </c>
      <c r="D1082" s="6" t="s">
        <v>13</v>
      </c>
      <c r="E1082" s="6"/>
      <c r="F1082" s="6">
        <v>-13965</v>
      </c>
      <c r="G1082" s="6"/>
      <c r="H1082" s="13">
        <f>SUMIFS(F$2:F1082, B$2:B1082, B1082)</f>
        <v>17262.799999999996</v>
      </c>
    </row>
    <row r="1083" spans="1:8" x14ac:dyDescent="0.25">
      <c r="A1083" s="5">
        <v>45525</v>
      </c>
      <c r="B1083" s="6" t="s">
        <v>941</v>
      </c>
      <c r="C1083" s="6" t="s">
        <v>610</v>
      </c>
      <c r="D1083" s="6" t="s">
        <v>10</v>
      </c>
      <c r="E1083" s="6" t="s">
        <v>1004</v>
      </c>
      <c r="F1083" s="6">
        <v>7695</v>
      </c>
      <c r="G1083" s="6"/>
      <c r="H1083" s="13">
        <f>SUMIFS(F$2:F1083, B$2:B1083, B1083)</f>
        <v>24957.799999999996</v>
      </c>
    </row>
    <row r="1084" spans="1:8" x14ac:dyDescent="0.25">
      <c r="A1084" s="5">
        <v>45645</v>
      </c>
      <c r="B1084" s="6" t="s">
        <v>941</v>
      </c>
      <c r="C1084" s="6" t="s">
        <v>610</v>
      </c>
      <c r="D1084" s="6" t="s">
        <v>10</v>
      </c>
      <c r="E1084" s="6" t="s">
        <v>1005</v>
      </c>
      <c r="F1084" s="6">
        <v>27873</v>
      </c>
      <c r="G1084" s="6"/>
      <c r="H1084" s="13">
        <f>SUMIFS(F$2:F1084, B$2:B1084, B1084)</f>
        <v>52830.799999999996</v>
      </c>
    </row>
    <row r="1085" spans="1:8" x14ac:dyDescent="0.25">
      <c r="A1085" s="5">
        <v>45646</v>
      </c>
      <c r="B1085" s="6" t="s">
        <v>941</v>
      </c>
      <c r="C1085" s="6" t="s">
        <v>610</v>
      </c>
      <c r="D1085" s="6" t="s">
        <v>10</v>
      </c>
      <c r="E1085" s="6" t="s">
        <v>1006</v>
      </c>
      <c r="F1085" s="6">
        <v>2110.5</v>
      </c>
      <c r="G1085" s="6"/>
      <c r="H1085" s="13">
        <f>SUMIFS(F$2:F1085, B$2:B1085, B1085)</f>
        <v>54941.299999999996</v>
      </c>
    </row>
    <row r="1086" spans="1:8" x14ac:dyDescent="0.25">
      <c r="A1086" s="5">
        <v>45653</v>
      </c>
      <c r="B1086" s="6" t="s">
        <v>941</v>
      </c>
      <c r="C1086" s="6" t="s">
        <v>610</v>
      </c>
      <c r="D1086" s="6" t="s">
        <v>22</v>
      </c>
      <c r="E1086" s="6" t="s">
        <v>1007</v>
      </c>
      <c r="F1086" s="6">
        <v>-2821.5</v>
      </c>
      <c r="G1086" s="6"/>
      <c r="H1086" s="13">
        <f>SUMIFS(F$2:F1086, B$2:B1086, B1086)</f>
        <v>52119.799999999996</v>
      </c>
    </row>
    <row r="1087" spans="1:8" x14ac:dyDescent="0.25">
      <c r="A1087" s="5">
        <v>45653</v>
      </c>
      <c r="B1087" s="6" t="s">
        <v>941</v>
      </c>
      <c r="C1087" s="6" t="s">
        <v>610</v>
      </c>
      <c r="D1087" s="6" t="s">
        <v>10</v>
      </c>
      <c r="E1087" s="6" t="s">
        <v>1008</v>
      </c>
      <c r="F1087" s="6">
        <v>8265</v>
      </c>
      <c r="G1087" s="6"/>
      <c r="H1087" s="13">
        <f>SUMIFS(F$2:F1087, B$2:B1087, B1087)</f>
        <v>60384.799999999996</v>
      </c>
    </row>
    <row r="1088" spans="1:8" x14ac:dyDescent="0.25">
      <c r="A1088" s="5">
        <v>45666</v>
      </c>
      <c r="B1088" s="6" t="s">
        <v>941</v>
      </c>
      <c r="C1088" s="6" t="s">
        <v>610</v>
      </c>
      <c r="D1088" s="6" t="s">
        <v>13</v>
      </c>
      <c r="E1088" s="6" t="s">
        <v>1009</v>
      </c>
      <c r="F1088" s="6">
        <v>-60384.9</v>
      </c>
      <c r="G1088" s="6"/>
      <c r="H1088" s="13">
        <f>SUMIFS(F$2:F1088, B$2:B1088, B1088)</f>
        <v>-0.10000000000582077</v>
      </c>
    </row>
    <row r="1089" spans="1:8" x14ac:dyDescent="0.25">
      <c r="A1089" s="5">
        <v>45728</v>
      </c>
      <c r="B1089" s="6" t="s">
        <v>941</v>
      </c>
      <c r="C1089" s="6" t="s">
        <v>610</v>
      </c>
      <c r="D1089" s="6" t="s">
        <v>10</v>
      </c>
      <c r="E1089" s="6" t="s">
        <v>1010</v>
      </c>
      <c r="F1089" s="6">
        <v>15493.5</v>
      </c>
      <c r="G1089" s="6"/>
      <c r="H1089" s="13">
        <f>SUMIFS(F$2:F1089, B$2:B1089, B1089)</f>
        <v>15493.399999999994</v>
      </c>
    </row>
    <row r="1090" spans="1:8" x14ac:dyDescent="0.25">
      <c r="A1090" s="5">
        <v>45733</v>
      </c>
      <c r="B1090" s="6" t="s">
        <v>941</v>
      </c>
      <c r="C1090" s="6" t="s">
        <v>610</v>
      </c>
      <c r="D1090" s="6" t="s">
        <v>10</v>
      </c>
      <c r="E1090" s="6" t="s">
        <v>1011</v>
      </c>
      <c r="F1090" s="6">
        <v>10545</v>
      </c>
      <c r="G1090" s="6"/>
      <c r="H1090" s="13">
        <f>SUMIFS(F$2:F1090, B$2:B1090, B1090)</f>
        <v>26038.399999999994</v>
      </c>
    </row>
    <row r="1091" spans="1:8" x14ac:dyDescent="0.25">
      <c r="A1091" s="5">
        <v>45636</v>
      </c>
      <c r="B1091" s="6" t="s">
        <v>1012</v>
      </c>
      <c r="C1091" s="6" t="s">
        <v>610</v>
      </c>
      <c r="D1091" s="6" t="s">
        <v>10</v>
      </c>
      <c r="E1091" s="6" t="s">
        <v>1013</v>
      </c>
      <c r="F1091" s="6">
        <v>1912</v>
      </c>
      <c r="G1091" s="6"/>
      <c r="H1091" s="13">
        <f>SUMIFS(F$2:F1091, B$2:B1091, B1091)</f>
        <v>1912</v>
      </c>
    </row>
    <row r="1092" spans="1:8" x14ac:dyDescent="0.25">
      <c r="A1092" s="5">
        <v>45646</v>
      </c>
      <c r="B1092" s="6" t="s">
        <v>1012</v>
      </c>
      <c r="C1092" s="6" t="s">
        <v>610</v>
      </c>
      <c r="D1092" s="6" t="s">
        <v>10</v>
      </c>
      <c r="E1092" s="6" t="s">
        <v>1014</v>
      </c>
      <c r="F1092" s="6">
        <v>17258</v>
      </c>
      <c r="G1092" s="6"/>
      <c r="H1092" s="13">
        <f>SUMIFS(F$2:F1092, B$2:B1092, B1092)</f>
        <v>19170</v>
      </c>
    </row>
    <row r="1093" spans="1:8" x14ac:dyDescent="0.25">
      <c r="A1093" s="5">
        <v>45728</v>
      </c>
      <c r="B1093" s="6" t="s">
        <v>1012</v>
      </c>
      <c r="C1093" s="6" t="s">
        <v>610</v>
      </c>
      <c r="D1093" s="6" t="s">
        <v>13</v>
      </c>
      <c r="E1093" s="6" t="s">
        <v>1015</v>
      </c>
      <c r="F1093" s="6">
        <v>-19170</v>
      </c>
      <c r="G1093" s="6"/>
      <c r="H1093" s="13">
        <f>SUMIFS(F$2:F1093, B$2:B1093, B1093)</f>
        <v>0</v>
      </c>
    </row>
    <row r="1094" spans="1:8" x14ac:dyDescent="0.25">
      <c r="A1094" s="5">
        <v>45741</v>
      </c>
      <c r="B1094" s="6" t="s">
        <v>1012</v>
      </c>
      <c r="C1094" s="6" t="s">
        <v>610</v>
      </c>
      <c r="D1094" s="6" t="s">
        <v>10</v>
      </c>
      <c r="E1094" s="6" t="s">
        <v>1016</v>
      </c>
      <c r="F1094" s="6">
        <v>15065.4</v>
      </c>
      <c r="G1094" s="6"/>
      <c r="H1094" s="13">
        <f>SUMIFS(F$2:F1094, B$2:B1094, B1094)</f>
        <v>15065.4</v>
      </c>
    </row>
    <row r="1095" spans="1:8" x14ac:dyDescent="0.25">
      <c r="A1095" s="5">
        <v>45741</v>
      </c>
      <c r="B1095" s="6" t="s">
        <v>1012</v>
      </c>
      <c r="C1095" s="6" t="s">
        <v>610</v>
      </c>
      <c r="D1095" s="6" t="s">
        <v>10</v>
      </c>
      <c r="E1095" s="6" t="s">
        <v>1017</v>
      </c>
      <c r="F1095" s="6">
        <v>17870.400000000001</v>
      </c>
      <c r="G1095" s="6"/>
      <c r="H1095" s="13">
        <f>SUMIFS(F$2:F1095, B$2:B1095, B1095)</f>
        <v>32935.800000000003</v>
      </c>
    </row>
    <row r="1096" spans="1:8" x14ac:dyDescent="0.25">
      <c r="A1096" s="5">
        <v>45752</v>
      </c>
      <c r="B1096" s="6" t="s">
        <v>1012</v>
      </c>
      <c r="C1096" s="6" t="s">
        <v>610</v>
      </c>
      <c r="D1096" s="6" t="s">
        <v>10</v>
      </c>
      <c r="E1096" s="6" t="s">
        <v>1018</v>
      </c>
      <c r="F1096" s="6">
        <v>10645.4</v>
      </c>
      <c r="G1096" s="6"/>
      <c r="H1096" s="13">
        <f>SUMIFS(F$2:F1096, B$2:B1096, B1096)</f>
        <v>43581.200000000004</v>
      </c>
    </row>
    <row r="1097" spans="1:8" x14ac:dyDescent="0.25">
      <c r="A1097" s="5">
        <v>45531</v>
      </c>
      <c r="B1097" s="6" t="s">
        <v>1019</v>
      </c>
      <c r="C1097" s="6" t="s">
        <v>610</v>
      </c>
      <c r="D1097" s="6" t="s">
        <v>10</v>
      </c>
      <c r="E1097" s="6" t="s">
        <v>1020</v>
      </c>
      <c r="F1097" s="6">
        <v>22363.5</v>
      </c>
      <c r="G1097" s="6"/>
      <c r="H1097" s="13">
        <f>SUMIFS(F$2:F1097, B$2:B1097, B1097)</f>
        <v>22363.5</v>
      </c>
    </row>
    <row r="1098" spans="1:8" x14ac:dyDescent="0.25">
      <c r="A1098" s="5">
        <v>45531</v>
      </c>
      <c r="B1098" s="6" t="s">
        <v>1019</v>
      </c>
      <c r="C1098" s="6" t="s">
        <v>610</v>
      </c>
      <c r="D1098" s="6" t="s">
        <v>10</v>
      </c>
      <c r="E1098" s="6" t="s">
        <v>1021</v>
      </c>
      <c r="F1098" s="6">
        <v>34714</v>
      </c>
      <c r="G1098" s="6"/>
      <c r="H1098" s="13">
        <f>SUMIFS(F$2:F1098, B$2:B1098, B1098)</f>
        <v>57077.5</v>
      </c>
    </row>
    <row r="1099" spans="1:8" x14ac:dyDescent="0.25">
      <c r="A1099" s="5">
        <v>45707</v>
      </c>
      <c r="B1099" s="6" t="s">
        <v>1019</v>
      </c>
      <c r="C1099" s="6" t="s">
        <v>610</v>
      </c>
      <c r="D1099" s="6" t="s">
        <v>13</v>
      </c>
      <c r="E1099" s="6" t="s">
        <v>1022</v>
      </c>
      <c r="F1099" s="6">
        <v>-57077.5</v>
      </c>
      <c r="G1099" s="6"/>
      <c r="H1099" s="13">
        <f>SUMIFS(F$2:F1099, B$2:B1099, B1099)</f>
        <v>0</v>
      </c>
    </row>
    <row r="1100" spans="1:8" x14ac:dyDescent="0.25">
      <c r="A1100" s="5">
        <v>45749</v>
      </c>
      <c r="B1100" s="6" t="s">
        <v>1019</v>
      </c>
      <c r="C1100" s="6" t="s">
        <v>610</v>
      </c>
      <c r="D1100" s="6" t="s">
        <v>10</v>
      </c>
      <c r="E1100" s="6" t="s">
        <v>1023</v>
      </c>
      <c r="F1100" s="6">
        <v>103123.7</v>
      </c>
      <c r="G1100" s="6"/>
      <c r="H1100" s="13">
        <f>SUMIFS(F$2:F1100, B$2:B1100, B1100)</f>
        <v>103123.7</v>
      </c>
    </row>
    <row r="1101" spans="1:8" x14ac:dyDescent="0.25">
      <c r="A1101" s="5">
        <v>45271</v>
      </c>
      <c r="B1101" s="6" t="s">
        <v>1024</v>
      </c>
      <c r="C1101" s="6" t="s">
        <v>610</v>
      </c>
      <c r="D1101" s="6" t="s">
        <v>10</v>
      </c>
      <c r="E1101" s="6" t="s">
        <v>1025</v>
      </c>
      <c r="F1101" s="6">
        <v>3849</v>
      </c>
      <c r="G1101" s="6"/>
      <c r="H1101" s="13">
        <f>SUMIFS(F$2:F1101, B$2:B1101, B1101)</f>
        <v>3849</v>
      </c>
    </row>
    <row r="1102" spans="1:8" x14ac:dyDescent="0.25">
      <c r="A1102" s="5">
        <v>45289</v>
      </c>
      <c r="B1102" s="6" t="s">
        <v>1024</v>
      </c>
      <c r="C1102" s="6" t="s">
        <v>610</v>
      </c>
      <c r="D1102" s="6" t="s">
        <v>10</v>
      </c>
      <c r="E1102" s="6" t="s">
        <v>1026</v>
      </c>
      <c r="F1102" s="6">
        <v>30571</v>
      </c>
      <c r="G1102" s="6"/>
      <c r="H1102" s="13">
        <f>SUMIFS(F$2:F1102, B$2:B1102, B1102)</f>
        <v>34420</v>
      </c>
    </row>
    <row r="1103" spans="1:8" x14ac:dyDescent="0.25">
      <c r="A1103" s="5">
        <v>45420</v>
      </c>
      <c r="B1103" s="6" t="s">
        <v>1024</v>
      </c>
      <c r="C1103" s="6" t="s">
        <v>610</v>
      </c>
      <c r="D1103" s="6" t="s">
        <v>10</v>
      </c>
      <c r="E1103" s="6" t="s">
        <v>1027</v>
      </c>
      <c r="F1103" s="6">
        <v>10325</v>
      </c>
      <c r="G1103" s="6"/>
      <c r="H1103" s="13">
        <f>SUMIFS(F$2:F1103, B$2:B1103, B1103)</f>
        <v>44745</v>
      </c>
    </row>
    <row r="1104" spans="1:8" x14ac:dyDescent="0.25">
      <c r="A1104" s="5">
        <v>45421</v>
      </c>
      <c r="B1104" s="6" t="s">
        <v>1024</v>
      </c>
      <c r="C1104" s="6" t="s">
        <v>610</v>
      </c>
      <c r="D1104" s="6" t="s">
        <v>10</v>
      </c>
      <c r="E1104" s="6" t="s">
        <v>1028</v>
      </c>
      <c r="F1104" s="6">
        <v>27315</v>
      </c>
      <c r="G1104" s="6"/>
      <c r="H1104" s="13">
        <f>SUMIFS(F$2:F1104, B$2:B1104, B1104)</f>
        <v>72060</v>
      </c>
    </row>
    <row r="1105" spans="1:8" x14ac:dyDescent="0.25">
      <c r="A1105" s="5">
        <v>45421</v>
      </c>
      <c r="B1105" s="6" t="s">
        <v>1024</v>
      </c>
      <c r="C1105" s="6" t="s">
        <v>610</v>
      </c>
      <c r="D1105" s="6" t="s">
        <v>13</v>
      </c>
      <c r="E1105" s="6" t="s">
        <v>13</v>
      </c>
      <c r="F1105" s="6">
        <v>-15000</v>
      </c>
      <c r="G1105" s="6"/>
      <c r="H1105" s="13">
        <f>SUMIFS(F$2:F1105, B$2:B1105, B1105)</f>
        <v>57060</v>
      </c>
    </row>
    <row r="1106" spans="1:8" x14ac:dyDescent="0.25">
      <c r="A1106" s="5">
        <v>45455</v>
      </c>
      <c r="B1106" s="6" t="s">
        <v>1024</v>
      </c>
      <c r="C1106" s="6" t="s">
        <v>610</v>
      </c>
      <c r="D1106" s="6" t="s">
        <v>13</v>
      </c>
      <c r="E1106" s="6" t="s">
        <v>13</v>
      </c>
      <c r="F1106" s="6">
        <v>-19420</v>
      </c>
      <c r="G1106" s="6"/>
      <c r="H1106" s="13">
        <f>SUMIFS(F$2:F1106, B$2:B1106, B1106)</f>
        <v>37640</v>
      </c>
    </row>
    <row r="1107" spans="1:8" x14ac:dyDescent="0.25">
      <c r="A1107" s="5">
        <v>45456</v>
      </c>
      <c r="B1107" s="6" t="s">
        <v>1024</v>
      </c>
      <c r="C1107" s="6" t="s">
        <v>610</v>
      </c>
      <c r="D1107" s="6" t="s">
        <v>10</v>
      </c>
      <c r="E1107" s="6" t="s">
        <v>1029</v>
      </c>
      <c r="F1107" s="6">
        <v>3975</v>
      </c>
      <c r="G1107" s="6"/>
      <c r="H1107" s="13">
        <f>SUMIFS(F$2:F1107, B$2:B1107, B1107)</f>
        <v>41615</v>
      </c>
    </row>
    <row r="1108" spans="1:8" x14ac:dyDescent="0.25">
      <c r="A1108" s="5">
        <v>45483</v>
      </c>
      <c r="B1108" s="6" t="s">
        <v>1024</v>
      </c>
      <c r="C1108" s="6" t="s">
        <v>610</v>
      </c>
      <c r="D1108" s="6" t="s">
        <v>10</v>
      </c>
      <c r="E1108" s="6" t="s">
        <v>1030</v>
      </c>
      <c r="F1108" s="6">
        <v>6195</v>
      </c>
      <c r="G1108" s="6"/>
      <c r="H1108" s="13">
        <f>SUMIFS(F$2:F1108, B$2:B1108, B1108)</f>
        <v>47810</v>
      </c>
    </row>
    <row r="1109" spans="1:8" x14ac:dyDescent="0.25">
      <c r="A1109" s="5">
        <v>45483</v>
      </c>
      <c r="B1109" s="6" t="s">
        <v>1024</v>
      </c>
      <c r="C1109" s="6" t="s">
        <v>610</v>
      </c>
      <c r="D1109" s="6" t="s">
        <v>13</v>
      </c>
      <c r="E1109" s="6" t="s">
        <v>13</v>
      </c>
      <c r="F1109" s="6">
        <v>-6195</v>
      </c>
      <c r="G1109" s="6"/>
      <c r="H1109" s="13">
        <f>SUMIFS(F$2:F1109, B$2:B1109, B1109)</f>
        <v>41615</v>
      </c>
    </row>
    <row r="1110" spans="1:8" x14ac:dyDescent="0.25">
      <c r="A1110" s="5">
        <v>45483</v>
      </c>
      <c r="B1110" s="6" t="s">
        <v>1024</v>
      </c>
      <c r="C1110" s="6" t="s">
        <v>610</v>
      </c>
      <c r="D1110" s="6" t="s">
        <v>10</v>
      </c>
      <c r="E1110" s="6" t="s">
        <v>1031</v>
      </c>
      <c r="F1110" s="6">
        <v>4490</v>
      </c>
      <c r="G1110" s="6"/>
      <c r="H1110" s="13">
        <f>SUMIFS(F$2:F1110, B$2:B1110, B1110)</f>
        <v>46105</v>
      </c>
    </row>
    <row r="1111" spans="1:8" x14ac:dyDescent="0.25">
      <c r="A1111" s="5">
        <v>45483</v>
      </c>
      <c r="B1111" s="6" t="s">
        <v>1024</v>
      </c>
      <c r="C1111" s="6" t="s">
        <v>610</v>
      </c>
      <c r="D1111" s="6" t="s">
        <v>10</v>
      </c>
      <c r="E1111" s="6" t="s">
        <v>1032</v>
      </c>
      <c r="F1111" s="6">
        <v>12998</v>
      </c>
      <c r="G1111" s="6"/>
      <c r="H1111" s="13">
        <f>SUMIFS(F$2:F1111, B$2:B1111, B1111)</f>
        <v>59103</v>
      </c>
    </row>
    <row r="1112" spans="1:8" x14ac:dyDescent="0.25">
      <c r="A1112" s="5">
        <v>45490</v>
      </c>
      <c r="B1112" s="6" t="s">
        <v>1024</v>
      </c>
      <c r="C1112" s="6" t="s">
        <v>610</v>
      </c>
      <c r="D1112" s="6" t="s">
        <v>10</v>
      </c>
      <c r="E1112" s="6" t="s">
        <v>1033</v>
      </c>
      <c r="F1112" s="6">
        <v>12390</v>
      </c>
      <c r="G1112" s="6"/>
      <c r="H1112" s="13">
        <f>SUMIFS(F$2:F1112, B$2:B1112, B1112)</f>
        <v>71493</v>
      </c>
    </row>
    <row r="1113" spans="1:8" x14ac:dyDescent="0.25">
      <c r="A1113" s="5">
        <v>45493</v>
      </c>
      <c r="B1113" s="6" t="s">
        <v>1024</v>
      </c>
      <c r="C1113" s="6" t="s">
        <v>610</v>
      </c>
      <c r="D1113" s="6" t="s">
        <v>10</v>
      </c>
      <c r="E1113" s="6" t="s">
        <v>1034</v>
      </c>
      <c r="F1113" s="6">
        <v>925</v>
      </c>
      <c r="G1113" s="6"/>
      <c r="H1113" s="13">
        <f>SUMIFS(F$2:F1113, B$2:B1113, B1113)</f>
        <v>72418</v>
      </c>
    </row>
    <row r="1114" spans="1:8" x14ac:dyDescent="0.25">
      <c r="A1114" s="5">
        <v>45553</v>
      </c>
      <c r="B1114" s="6" t="s">
        <v>1024</v>
      </c>
      <c r="C1114" s="6" t="s">
        <v>610</v>
      </c>
      <c r="D1114" s="6" t="s">
        <v>13</v>
      </c>
      <c r="E1114" s="6" t="s">
        <v>13</v>
      </c>
      <c r="F1114" s="6">
        <v>-17315</v>
      </c>
      <c r="G1114" s="6"/>
      <c r="H1114" s="13">
        <f>SUMIFS(F$2:F1114, B$2:B1114, B1114)</f>
        <v>55103</v>
      </c>
    </row>
    <row r="1115" spans="1:8" x14ac:dyDescent="0.25">
      <c r="A1115" s="5">
        <v>45582</v>
      </c>
      <c r="B1115" s="6" t="s">
        <v>1024</v>
      </c>
      <c r="C1115" s="6" t="s">
        <v>610</v>
      </c>
      <c r="D1115" s="6" t="s">
        <v>10</v>
      </c>
      <c r="E1115" s="6" t="s">
        <v>1035</v>
      </c>
      <c r="F1115" s="6">
        <v>1416</v>
      </c>
      <c r="G1115" s="6"/>
      <c r="H1115" s="13">
        <f>SUMIFS(F$2:F1115, B$2:B1115, B1115)</f>
        <v>56519</v>
      </c>
    </row>
    <row r="1116" spans="1:8" x14ac:dyDescent="0.25">
      <c r="A1116" s="5">
        <v>45598</v>
      </c>
      <c r="B1116" s="6" t="s">
        <v>1024</v>
      </c>
      <c r="C1116" s="6" t="s">
        <v>610</v>
      </c>
      <c r="D1116" s="6" t="s">
        <v>10</v>
      </c>
      <c r="E1116" s="6" t="s">
        <v>1036</v>
      </c>
      <c r="F1116" s="6">
        <v>3525</v>
      </c>
      <c r="G1116" s="6"/>
      <c r="H1116" s="13">
        <f>SUMIFS(F$2:F1116, B$2:B1116, B1116)</f>
        <v>60044</v>
      </c>
    </row>
    <row r="1117" spans="1:8" x14ac:dyDescent="0.25">
      <c r="A1117" s="5">
        <v>45623</v>
      </c>
      <c r="B1117" s="6" t="s">
        <v>1024</v>
      </c>
      <c r="C1117" s="6" t="s">
        <v>610</v>
      </c>
      <c r="D1117" s="6" t="s">
        <v>10</v>
      </c>
      <c r="E1117" s="6" t="s">
        <v>1037</v>
      </c>
      <c r="F1117" s="6">
        <v>35771</v>
      </c>
      <c r="G1117" s="6"/>
      <c r="H1117" s="13">
        <f>SUMIFS(F$2:F1117, B$2:B1117, B1117)</f>
        <v>95815</v>
      </c>
    </row>
    <row r="1118" spans="1:8" x14ac:dyDescent="0.25">
      <c r="A1118" s="5">
        <v>45636</v>
      </c>
      <c r="B1118" s="6" t="s">
        <v>1024</v>
      </c>
      <c r="C1118" s="6" t="s">
        <v>610</v>
      </c>
      <c r="D1118" s="6" t="s">
        <v>13</v>
      </c>
      <c r="E1118" s="6" t="s">
        <v>13</v>
      </c>
      <c r="F1118" s="6">
        <v>-21465</v>
      </c>
      <c r="G1118" s="6"/>
      <c r="H1118" s="13">
        <f>SUMIFS(F$2:F1118, B$2:B1118, B1118)</f>
        <v>74350</v>
      </c>
    </row>
    <row r="1119" spans="1:8" x14ac:dyDescent="0.25">
      <c r="A1119" s="5">
        <v>45645</v>
      </c>
      <c r="B1119" s="6" t="s">
        <v>1024</v>
      </c>
      <c r="C1119" s="6" t="s">
        <v>610</v>
      </c>
      <c r="D1119" s="6" t="s">
        <v>10</v>
      </c>
      <c r="E1119" s="6" t="s">
        <v>1038</v>
      </c>
      <c r="F1119" s="6">
        <v>888</v>
      </c>
      <c r="G1119" s="6"/>
      <c r="H1119" s="13">
        <f>SUMIFS(F$2:F1119, B$2:B1119, B1119)</f>
        <v>75238</v>
      </c>
    </row>
    <row r="1120" spans="1:8" x14ac:dyDescent="0.25">
      <c r="A1120" s="5">
        <v>45647</v>
      </c>
      <c r="B1120" s="6" t="s">
        <v>1024</v>
      </c>
      <c r="C1120" s="6" t="s">
        <v>610</v>
      </c>
      <c r="D1120" s="6" t="s">
        <v>10</v>
      </c>
      <c r="E1120" s="6" t="s">
        <v>1039</v>
      </c>
      <c r="F1120" s="6">
        <v>1608</v>
      </c>
      <c r="G1120" s="6"/>
      <c r="H1120" s="13">
        <f>SUMIFS(F$2:F1120, B$2:B1120, B1120)</f>
        <v>76846</v>
      </c>
    </row>
    <row r="1121" spans="1:8" x14ac:dyDescent="0.25">
      <c r="A1121" s="5">
        <v>45649</v>
      </c>
      <c r="B1121" s="6" t="s">
        <v>1024</v>
      </c>
      <c r="C1121" s="6" t="s">
        <v>610</v>
      </c>
      <c r="D1121" s="6" t="s">
        <v>10</v>
      </c>
      <c r="E1121" s="6" t="s">
        <v>1040</v>
      </c>
      <c r="F1121" s="6">
        <v>12480</v>
      </c>
      <c r="G1121" s="6"/>
      <c r="H1121" s="13">
        <f>SUMIFS(F$2:F1121, B$2:B1121, B1121)</f>
        <v>89326</v>
      </c>
    </row>
    <row r="1122" spans="1:8" x14ac:dyDescent="0.25">
      <c r="A1122" s="5">
        <v>45684</v>
      </c>
      <c r="B1122" s="6" t="s">
        <v>1024</v>
      </c>
      <c r="C1122" s="6" t="s">
        <v>610</v>
      </c>
      <c r="D1122" s="6" t="s">
        <v>13</v>
      </c>
      <c r="E1122" s="6" t="s">
        <v>13</v>
      </c>
      <c r="F1122" s="6">
        <v>-13315</v>
      </c>
      <c r="G1122" s="6"/>
      <c r="H1122" s="13">
        <f>SUMIFS(F$2:F1122, B$2:B1122, B1122)</f>
        <v>76011</v>
      </c>
    </row>
    <row r="1123" spans="1:8" x14ac:dyDescent="0.25">
      <c r="A1123" s="5">
        <v>45777</v>
      </c>
      <c r="B1123" s="6" t="s">
        <v>1024</v>
      </c>
      <c r="C1123" s="6" t="s">
        <v>610</v>
      </c>
      <c r="D1123" s="6" t="s">
        <v>13</v>
      </c>
      <c r="E1123" s="6" t="s">
        <v>322</v>
      </c>
      <c r="F1123" s="6">
        <v>-26313</v>
      </c>
      <c r="G1123" s="6"/>
      <c r="H1123" s="13">
        <f>SUMIFS(F$2:F1123, B$2:B1123, B1123)</f>
        <v>49698</v>
      </c>
    </row>
    <row r="1124" spans="1:8" x14ac:dyDescent="0.25">
      <c r="A1124" s="5">
        <v>45777</v>
      </c>
      <c r="B1124" s="6" t="s">
        <v>1024</v>
      </c>
      <c r="C1124" s="6" t="s">
        <v>610</v>
      </c>
      <c r="D1124" s="6" t="s">
        <v>10</v>
      </c>
      <c r="E1124" s="6" t="s">
        <v>1041</v>
      </c>
      <c r="F1124" s="6">
        <v>13570</v>
      </c>
      <c r="G1124" s="6"/>
      <c r="H1124" s="13">
        <f>SUMIFS(F$2:F1124, B$2:B1124, B1124)</f>
        <v>63268</v>
      </c>
    </row>
    <row r="1125" spans="1:8" x14ac:dyDescent="0.25">
      <c r="A1125" s="5">
        <v>45779</v>
      </c>
      <c r="B1125" s="6" t="s">
        <v>1024</v>
      </c>
      <c r="C1125" s="6" t="s">
        <v>610</v>
      </c>
      <c r="D1125" s="6" t="s">
        <v>13</v>
      </c>
      <c r="E1125" s="6" t="s">
        <v>322</v>
      </c>
      <c r="F1125" s="6">
        <v>-13570</v>
      </c>
      <c r="G1125" s="6"/>
      <c r="H1125" s="13">
        <f>SUMIFS(F$2:F1125, B$2:B1125, B1125)</f>
        <v>49698</v>
      </c>
    </row>
    <row r="1126" spans="1:8" x14ac:dyDescent="0.25">
      <c r="A1126" s="5">
        <v>45792</v>
      </c>
      <c r="B1126" s="6" t="s">
        <v>1024</v>
      </c>
      <c r="C1126" s="6" t="s">
        <v>610</v>
      </c>
      <c r="D1126" s="6" t="s">
        <v>10</v>
      </c>
      <c r="E1126" s="6" t="s">
        <v>1042</v>
      </c>
      <c r="F1126" s="6">
        <v>12933</v>
      </c>
      <c r="G1126" s="6"/>
      <c r="H1126" s="13">
        <f>SUMIFS(F$2:F1126, B$2:B1126, B1126)</f>
        <v>62631</v>
      </c>
    </row>
    <row r="1127" spans="1:8" x14ac:dyDescent="0.25">
      <c r="A1127" s="5">
        <v>45386</v>
      </c>
      <c r="B1127" s="6" t="s">
        <v>1043</v>
      </c>
      <c r="C1127" s="6" t="s">
        <v>610</v>
      </c>
      <c r="D1127" s="6" t="s">
        <v>10</v>
      </c>
      <c r="E1127" s="6" t="s">
        <v>1044</v>
      </c>
      <c r="F1127" s="6">
        <v>26428.5</v>
      </c>
      <c r="G1127" s="6"/>
      <c r="H1127" s="13">
        <f>SUMIFS(F$2:F1127, B$2:B1127, B1127)</f>
        <v>26428.5</v>
      </c>
    </row>
    <row r="1128" spans="1:8" x14ac:dyDescent="0.25">
      <c r="A1128" s="5">
        <v>45394</v>
      </c>
      <c r="B1128" s="6" t="s">
        <v>1043</v>
      </c>
      <c r="C1128" s="6" t="s">
        <v>610</v>
      </c>
      <c r="D1128" s="6" t="s">
        <v>10</v>
      </c>
      <c r="E1128" s="6" t="s">
        <v>1045</v>
      </c>
      <c r="F1128" s="6">
        <v>6040.8</v>
      </c>
      <c r="G1128" s="6"/>
      <c r="H1128" s="13">
        <f>SUMIFS(F$2:F1128, B$2:B1128, B1128)</f>
        <v>32469.3</v>
      </c>
    </row>
    <row r="1129" spans="1:8" x14ac:dyDescent="0.25">
      <c r="A1129" s="5">
        <v>45454</v>
      </c>
      <c r="B1129" s="6" t="s">
        <v>1043</v>
      </c>
      <c r="C1129" s="6" t="s">
        <v>610</v>
      </c>
      <c r="D1129" s="6" t="s">
        <v>10</v>
      </c>
      <c r="E1129" s="6" t="s">
        <v>1046</v>
      </c>
      <c r="F1129" s="6">
        <v>1957.5</v>
      </c>
      <c r="G1129" s="6"/>
      <c r="H1129" s="13">
        <f>SUMIFS(F$2:F1129, B$2:B1129, B1129)</f>
        <v>34426.800000000003</v>
      </c>
    </row>
    <row r="1130" spans="1:8" x14ac:dyDescent="0.25">
      <c r="A1130" s="5">
        <v>45470</v>
      </c>
      <c r="B1130" s="6" t="s">
        <v>1043</v>
      </c>
      <c r="C1130" s="6" t="s">
        <v>610</v>
      </c>
      <c r="D1130" s="6" t="s">
        <v>13</v>
      </c>
      <c r="E1130" s="6" t="s">
        <v>1047</v>
      </c>
      <c r="F1130" s="6">
        <v>-34426.800000000003</v>
      </c>
      <c r="G1130" s="6"/>
      <c r="H1130" s="13">
        <f>SUMIFS(F$2:F1130, B$2:B1130, B1130)</f>
        <v>0</v>
      </c>
    </row>
    <row r="1131" spans="1:8" x14ac:dyDescent="0.25">
      <c r="A1131" s="5">
        <v>45473</v>
      </c>
      <c r="B1131" s="6" t="s">
        <v>1043</v>
      </c>
      <c r="C1131" s="6" t="s">
        <v>610</v>
      </c>
      <c r="D1131" s="6" t="s">
        <v>10</v>
      </c>
      <c r="E1131" s="6" t="s">
        <v>1048</v>
      </c>
      <c r="F1131" s="6">
        <v>47763</v>
      </c>
      <c r="G1131" s="6"/>
      <c r="H1131" s="13">
        <f>SUMIFS(F$2:F1131, B$2:B1131, B1131)</f>
        <v>47763</v>
      </c>
    </row>
    <row r="1132" spans="1:8" x14ac:dyDescent="0.25">
      <c r="A1132" s="5">
        <v>45583</v>
      </c>
      <c r="B1132" s="6" t="s">
        <v>1043</v>
      </c>
      <c r="C1132" s="6" t="s">
        <v>610</v>
      </c>
      <c r="D1132" s="6" t="s">
        <v>13</v>
      </c>
      <c r="E1132" s="6" t="s">
        <v>1049</v>
      </c>
      <c r="F1132" s="6">
        <v>-47763</v>
      </c>
      <c r="G1132" s="6"/>
      <c r="H1132" s="13">
        <f>SUMIFS(F$2:F1132, B$2:B1132, B1132)</f>
        <v>0</v>
      </c>
    </row>
    <row r="1133" spans="1:8" x14ac:dyDescent="0.25">
      <c r="A1133" s="5">
        <v>45586</v>
      </c>
      <c r="B1133" s="6" t="s">
        <v>1043</v>
      </c>
      <c r="C1133" s="6" t="s">
        <v>610</v>
      </c>
      <c r="D1133" s="6" t="s">
        <v>10</v>
      </c>
      <c r="E1133" s="6" t="s">
        <v>1050</v>
      </c>
      <c r="F1133" s="6">
        <v>22032</v>
      </c>
      <c r="G1133" s="6"/>
      <c r="H1133" s="13">
        <f>SUMIFS(F$2:F1133, B$2:B1133, B1133)</f>
        <v>22032</v>
      </c>
    </row>
    <row r="1134" spans="1:8" x14ac:dyDescent="0.25">
      <c r="A1134" s="5">
        <v>45647</v>
      </c>
      <c r="B1134" s="6" t="s">
        <v>1043</v>
      </c>
      <c r="C1134" s="6" t="s">
        <v>610</v>
      </c>
      <c r="D1134" s="6" t="s">
        <v>10</v>
      </c>
      <c r="E1134" s="6" t="s">
        <v>1051</v>
      </c>
      <c r="F1134" s="6">
        <v>5868</v>
      </c>
      <c r="G1134" s="6"/>
      <c r="H1134" s="13">
        <f>SUMIFS(F$2:F1134, B$2:B1134, B1134)</f>
        <v>27900</v>
      </c>
    </row>
    <row r="1135" spans="1:8" x14ac:dyDescent="0.25">
      <c r="A1135" s="5">
        <v>45653</v>
      </c>
      <c r="B1135" s="6" t="s">
        <v>1043</v>
      </c>
      <c r="C1135" s="6" t="s">
        <v>610</v>
      </c>
      <c r="D1135" s="6" t="s">
        <v>10</v>
      </c>
      <c r="E1135" s="6" t="s">
        <v>1052</v>
      </c>
      <c r="F1135" s="6">
        <v>22297.5</v>
      </c>
      <c r="G1135" s="6"/>
      <c r="H1135" s="13">
        <f>SUMIFS(F$2:F1135, B$2:B1135, B1135)</f>
        <v>50197.5</v>
      </c>
    </row>
    <row r="1136" spans="1:8" x14ac:dyDescent="0.25">
      <c r="A1136" s="5">
        <v>45715</v>
      </c>
      <c r="B1136" s="6" t="s">
        <v>1043</v>
      </c>
      <c r="C1136" s="6" t="s">
        <v>610</v>
      </c>
      <c r="D1136" s="6" t="s">
        <v>13</v>
      </c>
      <c r="E1136" s="6" t="s">
        <v>1053</v>
      </c>
      <c r="F1136" s="6">
        <v>-50197.5</v>
      </c>
      <c r="G1136" s="6"/>
      <c r="H1136" s="13">
        <f>SUMIFS(F$2:F1136, B$2:B1136, B1136)</f>
        <v>0</v>
      </c>
    </row>
    <row r="1137" spans="1:8" x14ac:dyDescent="0.25">
      <c r="A1137" s="5">
        <v>45716</v>
      </c>
      <c r="B1137" s="6" t="s">
        <v>1043</v>
      </c>
      <c r="C1137" s="6" t="s">
        <v>610</v>
      </c>
      <c r="D1137" s="6" t="s">
        <v>10</v>
      </c>
      <c r="E1137" s="6" t="s">
        <v>1054</v>
      </c>
      <c r="F1137" s="6">
        <v>14152.5</v>
      </c>
      <c r="G1137" s="6"/>
      <c r="H1137" s="13">
        <f>SUMIFS(F$2:F1137, B$2:B1137, B1137)</f>
        <v>14152.5</v>
      </c>
    </row>
    <row r="1138" spans="1:8" x14ac:dyDescent="0.25">
      <c r="A1138" s="5">
        <v>45722</v>
      </c>
      <c r="B1138" s="6" t="s">
        <v>1043</v>
      </c>
      <c r="C1138" s="6" t="s">
        <v>610</v>
      </c>
      <c r="D1138" s="6" t="s">
        <v>10</v>
      </c>
      <c r="E1138" s="6" t="s">
        <v>1055</v>
      </c>
      <c r="F1138" s="6">
        <v>5926.5</v>
      </c>
      <c r="G1138" s="6"/>
      <c r="H1138" s="13">
        <f>SUMIFS(F$2:F1138, B$2:B1138, B1138)</f>
        <v>20079</v>
      </c>
    </row>
    <row r="1139" spans="1:8" x14ac:dyDescent="0.25">
      <c r="A1139" s="5">
        <v>45792</v>
      </c>
      <c r="B1139" s="6" t="s">
        <v>1043</v>
      </c>
      <c r="C1139" s="6" t="s">
        <v>610</v>
      </c>
      <c r="D1139" s="6" t="s">
        <v>13</v>
      </c>
      <c r="E1139" s="6" t="s">
        <v>1056</v>
      </c>
      <c r="F1139" s="6">
        <v>-20079</v>
      </c>
      <c r="G1139" s="6"/>
      <c r="H1139" s="13">
        <f>SUMIFS(F$2:F1139, B$2:B1139, B1139)</f>
        <v>0</v>
      </c>
    </row>
    <row r="1140" spans="1:8" x14ac:dyDescent="0.25">
      <c r="A1140" s="5">
        <v>45793</v>
      </c>
      <c r="B1140" s="6" t="s">
        <v>1043</v>
      </c>
      <c r="C1140" s="6" t="s">
        <v>610</v>
      </c>
      <c r="D1140" s="6" t="s">
        <v>10</v>
      </c>
      <c r="E1140" s="6" t="s">
        <v>1057</v>
      </c>
      <c r="F1140" s="6">
        <v>13342.5</v>
      </c>
      <c r="G1140" s="6"/>
      <c r="H1140" s="13">
        <f>SUMIFS(F$2:F1140, B$2:B1140, B1140)</f>
        <v>13342.5</v>
      </c>
    </row>
    <row r="1141" spans="1:8" x14ac:dyDescent="0.25">
      <c r="A1141" s="5">
        <v>45111</v>
      </c>
      <c r="B1141" s="6" t="s">
        <v>1058</v>
      </c>
      <c r="C1141" s="6" t="s">
        <v>610</v>
      </c>
      <c r="D1141" s="6" t="s">
        <v>10</v>
      </c>
      <c r="E1141" s="6" t="s">
        <v>1059</v>
      </c>
      <c r="F1141" s="6">
        <v>3540</v>
      </c>
      <c r="G1141" s="6"/>
      <c r="H1141" s="13">
        <f>SUMIFS(F$2:F1141, B$2:B1141, B1141)</f>
        <v>3540</v>
      </c>
    </row>
    <row r="1142" spans="1:8" x14ac:dyDescent="0.25">
      <c r="A1142" s="5">
        <v>45279</v>
      </c>
      <c r="B1142" s="6" t="s">
        <v>1058</v>
      </c>
      <c r="C1142" s="6" t="s">
        <v>610</v>
      </c>
      <c r="D1142" s="6" t="s">
        <v>10</v>
      </c>
      <c r="E1142" s="6" t="s">
        <v>1060</v>
      </c>
      <c r="F1142" s="6">
        <v>3455</v>
      </c>
      <c r="G1142" s="6"/>
      <c r="H1142" s="13">
        <f>SUMIFS(F$2:F1142, B$2:B1142, B1142)</f>
        <v>6995</v>
      </c>
    </row>
    <row r="1143" spans="1:8" x14ac:dyDescent="0.25">
      <c r="A1143" s="5">
        <v>45293</v>
      </c>
      <c r="B1143" s="6" t="s">
        <v>1058</v>
      </c>
      <c r="C1143" s="6" t="s">
        <v>610</v>
      </c>
      <c r="D1143" s="6" t="s">
        <v>10</v>
      </c>
      <c r="E1143" s="6" t="s">
        <v>1061</v>
      </c>
      <c r="F1143" s="6">
        <v>590</v>
      </c>
      <c r="G1143" s="6"/>
      <c r="H1143" s="13">
        <f>SUMIFS(F$2:F1143, B$2:B1143, B1143)</f>
        <v>7585</v>
      </c>
    </row>
    <row r="1144" spans="1:8" x14ac:dyDescent="0.25">
      <c r="A1144" s="5">
        <v>45394</v>
      </c>
      <c r="B1144" s="6" t="s">
        <v>1058</v>
      </c>
      <c r="C1144" s="6" t="s">
        <v>610</v>
      </c>
      <c r="D1144" s="6" t="s">
        <v>10</v>
      </c>
      <c r="E1144" s="6" t="s">
        <v>1062</v>
      </c>
      <c r="F1144" s="6">
        <v>2065</v>
      </c>
      <c r="G1144" s="6"/>
      <c r="H1144" s="13">
        <f>SUMIFS(F$2:F1144, B$2:B1144, B1144)</f>
        <v>9650</v>
      </c>
    </row>
    <row r="1145" spans="1:8" x14ac:dyDescent="0.25">
      <c r="A1145" s="5">
        <v>45586</v>
      </c>
      <c r="B1145" s="6" t="s">
        <v>1058</v>
      </c>
      <c r="C1145" s="6" t="s">
        <v>610</v>
      </c>
      <c r="D1145" s="6" t="s">
        <v>10</v>
      </c>
      <c r="E1145" s="6" t="s">
        <v>1063</v>
      </c>
      <c r="F1145" s="6">
        <v>3015</v>
      </c>
      <c r="G1145" s="6"/>
      <c r="H1145" s="13">
        <f>SUMIFS(F$2:F1145, B$2:B1145, B1145)</f>
        <v>12665</v>
      </c>
    </row>
    <row r="1146" spans="1:8" x14ac:dyDescent="0.25">
      <c r="A1146" s="5">
        <v>45111</v>
      </c>
      <c r="B1146" s="6" t="s">
        <v>1064</v>
      </c>
      <c r="C1146" s="6" t="s">
        <v>610</v>
      </c>
      <c r="D1146" s="6" t="s">
        <v>10</v>
      </c>
      <c r="E1146" s="6" t="s">
        <v>1065</v>
      </c>
      <c r="F1146" s="6">
        <v>3245</v>
      </c>
      <c r="G1146" s="6"/>
      <c r="H1146" s="13">
        <f>SUMIFS(F$2:F1146, B$2:B1146, B1146)</f>
        <v>3245</v>
      </c>
    </row>
    <row r="1147" spans="1:8" x14ac:dyDescent="0.25">
      <c r="A1147" s="5">
        <v>45111</v>
      </c>
      <c r="B1147" s="6" t="s">
        <v>1064</v>
      </c>
      <c r="C1147" s="6" t="s">
        <v>610</v>
      </c>
      <c r="D1147" s="6" t="s">
        <v>10</v>
      </c>
      <c r="E1147" s="6" t="s">
        <v>1066</v>
      </c>
      <c r="F1147" s="6">
        <v>13612.5</v>
      </c>
      <c r="G1147" s="6"/>
      <c r="H1147" s="13">
        <f>SUMIFS(F$2:F1147, B$2:B1147, B1147)</f>
        <v>16857.5</v>
      </c>
    </row>
    <row r="1148" spans="1:8" x14ac:dyDescent="0.25">
      <c r="A1148" s="5">
        <v>45279</v>
      </c>
      <c r="B1148" s="6" t="s">
        <v>1064</v>
      </c>
      <c r="C1148" s="6" t="s">
        <v>610</v>
      </c>
      <c r="D1148" s="6" t="s">
        <v>13</v>
      </c>
      <c r="E1148" s="6" t="s">
        <v>1067</v>
      </c>
      <c r="F1148" s="6">
        <v>-13612.5</v>
      </c>
      <c r="G1148" s="6"/>
      <c r="H1148" s="13">
        <f>SUMIFS(F$2:F1148, B$2:B1148, B1148)</f>
        <v>3245</v>
      </c>
    </row>
    <row r="1149" spans="1:8" x14ac:dyDescent="0.25">
      <c r="A1149" s="5">
        <v>45279</v>
      </c>
      <c r="B1149" s="6" t="s">
        <v>1064</v>
      </c>
      <c r="C1149" s="6" t="s">
        <v>610</v>
      </c>
      <c r="D1149" s="6" t="s">
        <v>10</v>
      </c>
      <c r="E1149" s="6" t="s">
        <v>1068</v>
      </c>
      <c r="F1149" s="6">
        <v>6615</v>
      </c>
      <c r="G1149" s="6"/>
      <c r="H1149" s="13">
        <f>SUMIFS(F$2:F1149, B$2:B1149, B1149)</f>
        <v>9860</v>
      </c>
    </row>
    <row r="1150" spans="1:8" x14ac:dyDescent="0.25">
      <c r="A1150" s="5">
        <v>45384</v>
      </c>
      <c r="B1150" s="6" t="s">
        <v>1064</v>
      </c>
      <c r="C1150" s="6" t="s">
        <v>610</v>
      </c>
      <c r="D1150" s="6" t="s">
        <v>10</v>
      </c>
      <c r="E1150" s="6" t="s">
        <v>1069</v>
      </c>
      <c r="F1150" s="6">
        <v>37629</v>
      </c>
      <c r="G1150" s="6"/>
      <c r="H1150" s="13">
        <f>SUMIFS(F$2:F1150, B$2:B1150, B1150)</f>
        <v>47489</v>
      </c>
    </row>
    <row r="1151" spans="1:8" x14ac:dyDescent="0.25">
      <c r="A1151" s="5">
        <v>45394</v>
      </c>
      <c r="B1151" s="6" t="s">
        <v>1064</v>
      </c>
      <c r="C1151" s="6" t="s">
        <v>610</v>
      </c>
      <c r="D1151" s="6" t="s">
        <v>10</v>
      </c>
      <c r="E1151" s="6" t="s">
        <v>1070</v>
      </c>
      <c r="F1151" s="6">
        <v>5900</v>
      </c>
      <c r="G1151" s="6"/>
      <c r="H1151" s="13">
        <f>SUMIFS(F$2:F1151, B$2:B1151, B1151)</f>
        <v>53389</v>
      </c>
    </row>
    <row r="1152" spans="1:8" x14ac:dyDescent="0.25">
      <c r="A1152" s="5">
        <v>45394</v>
      </c>
      <c r="B1152" s="6" t="s">
        <v>1064</v>
      </c>
      <c r="C1152" s="6" t="s">
        <v>610</v>
      </c>
      <c r="D1152" s="6" t="s">
        <v>10</v>
      </c>
      <c r="E1152" s="6" t="s">
        <v>1071</v>
      </c>
      <c r="F1152" s="6">
        <v>9979.2000000000007</v>
      </c>
      <c r="G1152" s="6"/>
      <c r="H1152" s="13">
        <f>SUMIFS(F$2:F1152, B$2:B1152, B1152)</f>
        <v>63368.2</v>
      </c>
    </row>
    <row r="1153" spans="1:8" x14ac:dyDescent="0.25">
      <c r="A1153" s="5">
        <v>45490</v>
      </c>
      <c r="B1153" s="6" t="s">
        <v>1064</v>
      </c>
      <c r="C1153" s="6" t="s">
        <v>610</v>
      </c>
      <c r="D1153" s="6" t="s">
        <v>13</v>
      </c>
      <c r="E1153" s="6" t="s">
        <v>1072</v>
      </c>
      <c r="F1153" s="6">
        <v>-16855</v>
      </c>
      <c r="G1153" s="6"/>
      <c r="H1153" s="13">
        <f>SUMIFS(F$2:F1153, B$2:B1153, B1153)</f>
        <v>46513.2</v>
      </c>
    </row>
    <row r="1154" spans="1:8" x14ac:dyDescent="0.25">
      <c r="A1154" s="5">
        <v>45574</v>
      </c>
      <c r="B1154" s="6" t="s">
        <v>1064</v>
      </c>
      <c r="C1154" s="6" t="s">
        <v>610</v>
      </c>
      <c r="D1154" s="6" t="s">
        <v>13</v>
      </c>
      <c r="E1154" s="6" t="s">
        <v>1072</v>
      </c>
      <c r="F1154" s="6">
        <v>-37629</v>
      </c>
      <c r="G1154" s="6"/>
      <c r="H1154" s="13">
        <f>SUMIFS(F$2:F1154, B$2:B1154, B1154)</f>
        <v>8884.1999999999971</v>
      </c>
    </row>
    <row r="1155" spans="1:8" x14ac:dyDescent="0.25">
      <c r="A1155" s="5">
        <v>45586</v>
      </c>
      <c r="B1155" s="6" t="s">
        <v>1064</v>
      </c>
      <c r="C1155" s="6" t="s">
        <v>610</v>
      </c>
      <c r="D1155" s="6" t="s">
        <v>10</v>
      </c>
      <c r="E1155" s="6" t="s">
        <v>1073</v>
      </c>
      <c r="F1155" s="6">
        <v>7680</v>
      </c>
      <c r="G1155" s="6"/>
      <c r="H1155" s="13">
        <f>SUMIFS(F$2:F1155, B$2:B1155, B1155)</f>
        <v>16564.199999999997</v>
      </c>
    </row>
    <row r="1156" spans="1:8" x14ac:dyDescent="0.25">
      <c r="A1156" s="5">
        <v>45735</v>
      </c>
      <c r="B1156" s="6" t="s">
        <v>1064</v>
      </c>
      <c r="C1156" s="6" t="s">
        <v>610</v>
      </c>
      <c r="D1156" s="6" t="s">
        <v>10</v>
      </c>
      <c r="E1156" s="6" t="s">
        <v>1074</v>
      </c>
      <c r="F1156" s="6">
        <v>5900</v>
      </c>
      <c r="G1156" s="6"/>
      <c r="H1156" s="13">
        <f>SUMIFS(F$2:F1156, B$2:B1156, B1156)</f>
        <v>22464.199999999997</v>
      </c>
    </row>
    <row r="1157" spans="1:8" x14ac:dyDescent="0.25">
      <c r="A1157" s="5">
        <v>45755</v>
      </c>
      <c r="B1157" s="6" t="s">
        <v>1064</v>
      </c>
      <c r="C1157" s="6" t="s">
        <v>610</v>
      </c>
      <c r="D1157" s="6" t="s">
        <v>10</v>
      </c>
      <c r="E1157" s="6" t="s">
        <v>1075</v>
      </c>
      <c r="F1157" s="6">
        <v>74111.199999999997</v>
      </c>
      <c r="G1157" s="6"/>
      <c r="H1157" s="13">
        <f>SUMIFS(F$2:F1157, B$2:B1157, B1157)</f>
        <v>96575.4</v>
      </c>
    </row>
    <row r="1158" spans="1:8" x14ac:dyDescent="0.25">
      <c r="A1158" s="5">
        <v>44952</v>
      </c>
      <c r="B1158" s="6" t="s">
        <v>1076</v>
      </c>
      <c r="C1158" s="6" t="s">
        <v>610</v>
      </c>
      <c r="D1158" s="6" t="s">
        <v>10</v>
      </c>
      <c r="E1158" s="6" t="s">
        <v>1077</v>
      </c>
      <c r="F1158" s="6">
        <v>34688.5</v>
      </c>
      <c r="G1158" s="6"/>
      <c r="H1158" s="13">
        <f>SUMIFS(F$2:F1158, B$2:B1158, B1158)</f>
        <v>34688.5</v>
      </c>
    </row>
    <row r="1159" spans="1:8" x14ac:dyDescent="0.25">
      <c r="A1159" s="5">
        <v>44952</v>
      </c>
      <c r="B1159" s="6" t="s">
        <v>1076</v>
      </c>
      <c r="C1159" s="6" t="s">
        <v>610</v>
      </c>
      <c r="D1159" s="6" t="s">
        <v>10</v>
      </c>
      <c r="E1159" s="6" t="s">
        <v>1078</v>
      </c>
      <c r="F1159" s="6">
        <v>95738.9</v>
      </c>
      <c r="G1159" s="6"/>
      <c r="H1159" s="13">
        <f>SUMIFS(F$2:F1159, B$2:B1159, B1159)</f>
        <v>130427.4</v>
      </c>
    </row>
    <row r="1160" spans="1:8" x14ac:dyDescent="0.25">
      <c r="A1160" s="5">
        <v>44964</v>
      </c>
      <c r="B1160" s="6" t="s">
        <v>1076</v>
      </c>
      <c r="C1160" s="6" t="s">
        <v>610</v>
      </c>
      <c r="D1160" s="6" t="s">
        <v>13</v>
      </c>
      <c r="E1160" s="6" t="s">
        <v>1079</v>
      </c>
      <c r="F1160" s="6">
        <v>-1003</v>
      </c>
      <c r="G1160" s="6"/>
      <c r="H1160" s="13">
        <f>SUMIFS(F$2:F1160, B$2:B1160, B1160)</f>
        <v>129424.4</v>
      </c>
    </row>
    <row r="1161" spans="1:8" x14ac:dyDescent="0.25">
      <c r="A1161" s="5">
        <v>44964</v>
      </c>
      <c r="B1161" s="6" t="s">
        <v>1076</v>
      </c>
      <c r="C1161" s="6" t="s">
        <v>610</v>
      </c>
      <c r="D1161" s="6" t="s">
        <v>10</v>
      </c>
      <c r="E1161" s="6" t="s">
        <v>1080</v>
      </c>
      <c r="F1161" s="6">
        <v>1632</v>
      </c>
      <c r="G1161" s="6"/>
      <c r="H1161" s="13">
        <f>SUMIFS(F$2:F1161, B$2:B1161, B1161)</f>
        <v>131056.4</v>
      </c>
    </row>
    <row r="1162" spans="1:8" x14ac:dyDescent="0.25">
      <c r="A1162" s="5">
        <v>45021</v>
      </c>
      <c r="B1162" s="6" t="s">
        <v>1076</v>
      </c>
      <c r="C1162" s="6" t="s">
        <v>610</v>
      </c>
      <c r="D1162" s="6" t="s">
        <v>13</v>
      </c>
      <c r="E1162" s="6" t="s">
        <v>1081</v>
      </c>
      <c r="F1162" s="6">
        <v>-130427.4</v>
      </c>
      <c r="G1162" s="6"/>
      <c r="H1162" s="13">
        <f>SUMIFS(F$2:F1162, B$2:B1162, B1162)</f>
        <v>629</v>
      </c>
    </row>
    <row r="1163" spans="1:8" x14ac:dyDescent="0.25">
      <c r="A1163" s="5">
        <v>45029</v>
      </c>
      <c r="B1163" s="6" t="s">
        <v>1076</v>
      </c>
      <c r="C1163" s="6" t="s">
        <v>610</v>
      </c>
      <c r="D1163" s="6" t="s">
        <v>10</v>
      </c>
      <c r="E1163" s="6" t="s">
        <v>1082</v>
      </c>
      <c r="F1163" s="6">
        <v>43524.25</v>
      </c>
      <c r="G1163" s="6"/>
      <c r="H1163" s="13">
        <f>SUMIFS(F$2:F1163, B$2:B1163, B1163)</f>
        <v>44153.25</v>
      </c>
    </row>
    <row r="1164" spans="1:8" x14ac:dyDescent="0.25">
      <c r="A1164" s="5">
        <v>45029</v>
      </c>
      <c r="B1164" s="6" t="s">
        <v>1076</v>
      </c>
      <c r="C1164" s="6" t="s">
        <v>610</v>
      </c>
      <c r="D1164" s="6" t="s">
        <v>10</v>
      </c>
      <c r="E1164" s="6" t="s">
        <v>1083</v>
      </c>
      <c r="F1164" s="6">
        <v>13952.75</v>
      </c>
      <c r="G1164" s="6"/>
      <c r="H1164" s="13">
        <f>SUMIFS(F$2:F1164, B$2:B1164, B1164)</f>
        <v>58106</v>
      </c>
    </row>
    <row r="1165" spans="1:8" x14ac:dyDescent="0.25">
      <c r="A1165" s="5">
        <v>45046</v>
      </c>
      <c r="B1165" s="6" t="s">
        <v>1076</v>
      </c>
      <c r="C1165" s="6" t="s">
        <v>610</v>
      </c>
      <c r="D1165" s="6" t="s">
        <v>10</v>
      </c>
      <c r="E1165" s="6" t="s">
        <v>1084</v>
      </c>
      <c r="F1165" s="6">
        <v>71213</v>
      </c>
      <c r="G1165" s="6"/>
      <c r="H1165" s="13">
        <f>SUMIFS(F$2:F1165, B$2:B1165, B1165)</f>
        <v>129319</v>
      </c>
    </row>
    <row r="1166" spans="1:8" x14ac:dyDescent="0.25">
      <c r="A1166" s="5">
        <v>45107</v>
      </c>
      <c r="B1166" s="6" t="s">
        <v>1076</v>
      </c>
      <c r="C1166" s="6" t="s">
        <v>610</v>
      </c>
      <c r="D1166" s="6" t="s">
        <v>13</v>
      </c>
      <c r="E1166" s="6" t="s">
        <v>1085</v>
      </c>
      <c r="F1166" s="6">
        <v>-58106</v>
      </c>
      <c r="G1166" s="6"/>
      <c r="H1166" s="13">
        <f>SUMIFS(F$2:F1166, B$2:B1166, B1166)</f>
        <v>71213</v>
      </c>
    </row>
    <row r="1167" spans="1:8" x14ac:dyDescent="0.25">
      <c r="A1167" s="5">
        <v>45107</v>
      </c>
      <c r="B1167" s="6" t="s">
        <v>1076</v>
      </c>
      <c r="C1167" s="6" t="s">
        <v>610</v>
      </c>
      <c r="D1167" s="6" t="s">
        <v>10</v>
      </c>
      <c r="E1167" s="6" t="s">
        <v>1086</v>
      </c>
      <c r="F1167" s="6">
        <v>70945.25</v>
      </c>
      <c r="G1167" s="6"/>
      <c r="H1167" s="13">
        <f>SUMIFS(F$2:F1167, B$2:B1167, B1167)</f>
        <v>142158.25</v>
      </c>
    </row>
    <row r="1168" spans="1:8" x14ac:dyDescent="0.25">
      <c r="A1168" s="5">
        <v>45127</v>
      </c>
      <c r="B1168" s="6" t="s">
        <v>1076</v>
      </c>
      <c r="C1168" s="6" t="s">
        <v>610</v>
      </c>
      <c r="D1168" s="6" t="s">
        <v>13</v>
      </c>
      <c r="E1168" s="6" t="s">
        <v>1087</v>
      </c>
      <c r="F1168" s="6">
        <v>-71213</v>
      </c>
      <c r="G1168" s="6"/>
      <c r="H1168" s="13">
        <f>SUMIFS(F$2:F1168, B$2:B1168, B1168)</f>
        <v>70945.25</v>
      </c>
    </row>
    <row r="1169" spans="1:8" x14ac:dyDescent="0.25">
      <c r="A1169" s="5">
        <v>45138</v>
      </c>
      <c r="B1169" s="6" t="s">
        <v>1076</v>
      </c>
      <c r="C1169" s="6" t="s">
        <v>610</v>
      </c>
      <c r="D1169" s="6" t="s">
        <v>10</v>
      </c>
      <c r="E1169" s="6" t="s">
        <v>1088</v>
      </c>
      <c r="F1169" s="6">
        <v>13183.5</v>
      </c>
      <c r="G1169" s="6"/>
      <c r="H1169" s="13">
        <f>SUMIFS(F$2:F1169, B$2:B1169, B1169)</f>
        <v>84128.75</v>
      </c>
    </row>
    <row r="1170" spans="1:8" x14ac:dyDescent="0.25">
      <c r="A1170" s="5">
        <v>45138</v>
      </c>
      <c r="B1170" s="6" t="s">
        <v>1076</v>
      </c>
      <c r="C1170" s="6" t="s">
        <v>610</v>
      </c>
      <c r="D1170" s="6" t="s">
        <v>10</v>
      </c>
      <c r="E1170" s="6" t="s">
        <v>1089</v>
      </c>
      <c r="F1170" s="6">
        <v>6430.25</v>
      </c>
      <c r="G1170" s="6"/>
      <c r="H1170" s="13">
        <f>SUMIFS(F$2:F1170, B$2:B1170, B1170)</f>
        <v>90559</v>
      </c>
    </row>
    <row r="1171" spans="1:8" x14ac:dyDescent="0.25">
      <c r="A1171" s="5">
        <v>45169</v>
      </c>
      <c r="B1171" s="6" t="s">
        <v>1076</v>
      </c>
      <c r="C1171" s="6" t="s">
        <v>610</v>
      </c>
      <c r="D1171" s="6" t="s">
        <v>13</v>
      </c>
      <c r="E1171" s="6" t="s">
        <v>1090</v>
      </c>
      <c r="F1171" s="6">
        <v>-70945.25</v>
      </c>
      <c r="G1171" s="6"/>
      <c r="H1171" s="13">
        <f>SUMIFS(F$2:F1171, B$2:B1171, B1171)</f>
        <v>19613.75</v>
      </c>
    </row>
    <row r="1172" spans="1:8" x14ac:dyDescent="0.25">
      <c r="A1172" s="5">
        <v>45202</v>
      </c>
      <c r="B1172" s="6" t="s">
        <v>1076</v>
      </c>
      <c r="C1172" s="6" t="s">
        <v>610</v>
      </c>
      <c r="D1172" s="6" t="s">
        <v>13</v>
      </c>
      <c r="E1172" s="6" t="s">
        <v>1091</v>
      </c>
      <c r="F1172" s="6">
        <v>-6430.25</v>
      </c>
      <c r="G1172" s="6"/>
      <c r="H1172" s="13">
        <f>SUMIFS(F$2:F1172, B$2:B1172, B1172)</f>
        <v>13183.5</v>
      </c>
    </row>
    <row r="1173" spans="1:8" x14ac:dyDescent="0.25">
      <c r="A1173" s="5">
        <v>45202</v>
      </c>
      <c r="B1173" s="6" t="s">
        <v>1076</v>
      </c>
      <c r="C1173" s="6" t="s">
        <v>610</v>
      </c>
      <c r="D1173" s="6" t="s">
        <v>13</v>
      </c>
      <c r="E1173" s="6" t="s">
        <v>1092</v>
      </c>
      <c r="F1173" s="6">
        <v>-13183.5</v>
      </c>
      <c r="G1173" s="6"/>
      <c r="H1173" s="13">
        <f>SUMIFS(F$2:F1173, B$2:B1173, B1173)</f>
        <v>0</v>
      </c>
    </row>
    <row r="1174" spans="1:8" x14ac:dyDescent="0.25">
      <c r="A1174" s="5">
        <v>45250</v>
      </c>
      <c r="B1174" s="6" t="s">
        <v>1076</v>
      </c>
      <c r="C1174" s="6" t="s">
        <v>610</v>
      </c>
      <c r="D1174" s="6" t="s">
        <v>10</v>
      </c>
      <c r="E1174" s="6" t="s">
        <v>1093</v>
      </c>
      <c r="F1174" s="6">
        <v>73661</v>
      </c>
      <c r="G1174" s="6"/>
      <c r="H1174" s="13">
        <f>SUMIFS(F$2:F1174, B$2:B1174, B1174)</f>
        <v>73661</v>
      </c>
    </row>
    <row r="1175" spans="1:8" x14ac:dyDescent="0.25">
      <c r="A1175" s="5">
        <v>45250</v>
      </c>
      <c r="B1175" s="6" t="s">
        <v>1076</v>
      </c>
      <c r="C1175" s="6" t="s">
        <v>610</v>
      </c>
      <c r="D1175" s="6" t="s">
        <v>10</v>
      </c>
      <c r="E1175" s="6" t="s">
        <v>1094</v>
      </c>
      <c r="F1175" s="6">
        <v>8466</v>
      </c>
      <c r="G1175" s="6"/>
      <c r="H1175" s="13">
        <f>SUMIFS(F$2:F1175, B$2:B1175, B1175)</f>
        <v>82127</v>
      </c>
    </row>
    <row r="1176" spans="1:8" x14ac:dyDescent="0.25">
      <c r="A1176" s="5">
        <v>45323</v>
      </c>
      <c r="B1176" s="6" t="s">
        <v>1076</v>
      </c>
      <c r="C1176" s="6" t="s">
        <v>610</v>
      </c>
      <c r="D1176" s="6" t="s">
        <v>13</v>
      </c>
      <c r="E1176" s="6" t="s">
        <v>1095</v>
      </c>
      <c r="F1176" s="6">
        <v>-73661</v>
      </c>
      <c r="G1176" s="6"/>
      <c r="H1176" s="13">
        <f>SUMIFS(F$2:F1176, B$2:B1176, B1176)</f>
        <v>8466</v>
      </c>
    </row>
    <row r="1177" spans="1:8" x14ac:dyDescent="0.25">
      <c r="A1177" s="5">
        <v>45323</v>
      </c>
      <c r="B1177" s="6" t="s">
        <v>1076</v>
      </c>
      <c r="C1177" s="6" t="s">
        <v>610</v>
      </c>
      <c r="D1177" s="6" t="s">
        <v>13</v>
      </c>
      <c r="E1177" s="6" t="s">
        <v>1096</v>
      </c>
      <c r="F1177" s="6">
        <v>-8466</v>
      </c>
      <c r="G1177" s="6"/>
      <c r="H1177" s="13">
        <f>SUMIFS(F$2:F1177, B$2:B1177, B1177)</f>
        <v>0</v>
      </c>
    </row>
    <row r="1178" spans="1:8" x14ac:dyDescent="0.25">
      <c r="A1178" s="5">
        <v>45328</v>
      </c>
      <c r="B1178" s="6" t="s">
        <v>1076</v>
      </c>
      <c r="C1178" s="6" t="s">
        <v>610</v>
      </c>
      <c r="D1178" s="6" t="s">
        <v>10</v>
      </c>
      <c r="E1178" s="6" t="s">
        <v>1097</v>
      </c>
      <c r="F1178" s="6">
        <v>50960.9</v>
      </c>
      <c r="G1178" s="6"/>
      <c r="H1178" s="13">
        <f>SUMIFS(F$2:F1178, B$2:B1178, B1178)</f>
        <v>50960.9</v>
      </c>
    </row>
    <row r="1179" spans="1:8" x14ac:dyDescent="0.25">
      <c r="A1179" s="5">
        <v>45328</v>
      </c>
      <c r="B1179" s="6" t="s">
        <v>1076</v>
      </c>
      <c r="C1179" s="6" t="s">
        <v>610</v>
      </c>
      <c r="D1179" s="6" t="s">
        <v>10</v>
      </c>
      <c r="E1179" s="6" t="s">
        <v>1098</v>
      </c>
      <c r="F1179" s="6">
        <v>24324.45</v>
      </c>
      <c r="G1179" s="6"/>
      <c r="H1179" s="13">
        <f>SUMIFS(F$2:F1179, B$2:B1179, B1179)</f>
        <v>75285.350000000006</v>
      </c>
    </row>
    <row r="1180" spans="1:8" x14ac:dyDescent="0.25">
      <c r="A1180" s="5">
        <v>45330</v>
      </c>
      <c r="B1180" s="6" t="s">
        <v>1076</v>
      </c>
      <c r="C1180" s="6" t="s">
        <v>610</v>
      </c>
      <c r="D1180" s="6" t="s">
        <v>10</v>
      </c>
      <c r="E1180" s="6" t="s">
        <v>1099</v>
      </c>
      <c r="F1180" s="6">
        <v>1428</v>
      </c>
      <c r="G1180" s="6"/>
      <c r="H1180" s="13">
        <f>SUMIFS(F$2:F1180, B$2:B1180, B1180)</f>
        <v>76713.350000000006</v>
      </c>
    </row>
    <row r="1181" spans="1:8" x14ac:dyDescent="0.25">
      <c r="A1181" s="5">
        <v>45350</v>
      </c>
      <c r="B1181" s="6" t="s">
        <v>1076</v>
      </c>
      <c r="C1181" s="6" t="s">
        <v>610</v>
      </c>
      <c r="D1181" s="6" t="s">
        <v>10</v>
      </c>
      <c r="E1181" s="6" t="s">
        <v>1100</v>
      </c>
      <c r="F1181" s="6">
        <v>1428</v>
      </c>
      <c r="G1181" s="6"/>
      <c r="H1181" s="13">
        <f>SUMIFS(F$2:F1181, B$2:B1181, B1181)</f>
        <v>78141.350000000006</v>
      </c>
    </row>
    <row r="1182" spans="1:8" x14ac:dyDescent="0.25">
      <c r="A1182" s="5">
        <v>45404</v>
      </c>
      <c r="B1182" s="6" t="s">
        <v>1076</v>
      </c>
      <c r="C1182" s="6" t="s">
        <v>610</v>
      </c>
      <c r="D1182" s="6" t="s">
        <v>13</v>
      </c>
      <c r="E1182" s="6" t="s">
        <v>1101</v>
      </c>
      <c r="F1182" s="6">
        <v>-24324.45</v>
      </c>
      <c r="G1182" s="6"/>
      <c r="H1182" s="13">
        <f>SUMIFS(F$2:F1182, B$2:B1182, B1182)</f>
        <v>53816.900000000009</v>
      </c>
    </row>
    <row r="1183" spans="1:8" x14ac:dyDescent="0.25">
      <c r="A1183" s="5">
        <v>45404</v>
      </c>
      <c r="B1183" s="6" t="s">
        <v>1076</v>
      </c>
      <c r="C1183" s="6" t="s">
        <v>610</v>
      </c>
      <c r="D1183" s="6" t="s">
        <v>13</v>
      </c>
      <c r="E1183" s="6" t="s">
        <v>1102</v>
      </c>
      <c r="F1183" s="6">
        <v>-53816.9</v>
      </c>
      <c r="G1183" s="6"/>
      <c r="H1183" s="13">
        <f>SUMIFS(F$2:F1183, B$2:B1183, B1183)</f>
        <v>7.2759576141834259E-12</v>
      </c>
    </row>
    <row r="1184" spans="1:8" x14ac:dyDescent="0.25">
      <c r="A1184" s="5">
        <v>45384</v>
      </c>
      <c r="B1184" s="6" t="s">
        <v>1076</v>
      </c>
      <c r="C1184" s="6" t="s">
        <v>610</v>
      </c>
      <c r="D1184" s="6" t="s">
        <v>10</v>
      </c>
      <c r="E1184" s="6" t="s">
        <v>1103</v>
      </c>
      <c r="F1184" s="6">
        <v>128813.25</v>
      </c>
      <c r="G1184" s="6"/>
      <c r="H1184" s="13">
        <f>SUMIFS(F$2:F1184, B$2:B1184, B1184)</f>
        <v>128813.25</v>
      </c>
    </row>
    <row r="1185" spans="1:8" x14ac:dyDescent="0.25">
      <c r="A1185" s="5">
        <v>45384</v>
      </c>
      <c r="B1185" s="6" t="s">
        <v>1076</v>
      </c>
      <c r="C1185" s="6" t="s">
        <v>610</v>
      </c>
      <c r="D1185" s="6" t="s">
        <v>10</v>
      </c>
      <c r="E1185" s="6" t="s">
        <v>1104</v>
      </c>
      <c r="F1185" s="6">
        <v>107899</v>
      </c>
      <c r="G1185" s="6"/>
      <c r="H1185" s="13">
        <f>SUMIFS(F$2:F1185, B$2:B1185, B1185)</f>
        <v>236712.25</v>
      </c>
    </row>
    <row r="1186" spans="1:8" x14ac:dyDescent="0.25">
      <c r="A1186" s="5">
        <v>45410</v>
      </c>
      <c r="B1186" s="6" t="s">
        <v>1076</v>
      </c>
      <c r="C1186" s="6" t="s">
        <v>610</v>
      </c>
      <c r="D1186" s="6" t="s">
        <v>13</v>
      </c>
      <c r="E1186" s="6" t="s">
        <v>1105</v>
      </c>
      <c r="F1186" s="6">
        <v>-600</v>
      </c>
      <c r="G1186" s="6"/>
      <c r="H1186" s="13">
        <f>SUMIFS(F$2:F1186, B$2:B1186, B1186)</f>
        <v>236112.25</v>
      </c>
    </row>
    <row r="1187" spans="1:8" x14ac:dyDescent="0.25">
      <c r="A1187" s="5">
        <v>45469</v>
      </c>
      <c r="B1187" s="6" t="s">
        <v>1076</v>
      </c>
      <c r="C1187" s="6" t="s">
        <v>610</v>
      </c>
      <c r="D1187" s="6" t="s">
        <v>13</v>
      </c>
      <c r="E1187" s="6" t="s">
        <v>1106</v>
      </c>
      <c r="F1187" s="6">
        <v>-236112.25</v>
      </c>
      <c r="G1187" s="6"/>
      <c r="H1187" s="13">
        <f>SUMIFS(F$2:F1187, B$2:B1187, B1187)</f>
        <v>0</v>
      </c>
    </row>
    <row r="1188" spans="1:8" x14ac:dyDescent="0.25">
      <c r="A1188" s="5">
        <v>45477</v>
      </c>
      <c r="B1188" s="6" t="s">
        <v>1076</v>
      </c>
      <c r="C1188" s="6" t="s">
        <v>610</v>
      </c>
      <c r="D1188" s="6" t="s">
        <v>10</v>
      </c>
      <c r="E1188" s="6" t="s">
        <v>1107</v>
      </c>
      <c r="F1188" s="6">
        <v>52160.25</v>
      </c>
      <c r="G1188" s="6"/>
      <c r="H1188" s="13">
        <f>SUMIFS(F$2:F1188, B$2:B1188, B1188)</f>
        <v>52160.25</v>
      </c>
    </row>
    <row r="1189" spans="1:8" x14ac:dyDescent="0.25">
      <c r="A1189" s="5">
        <v>45477</v>
      </c>
      <c r="B1189" s="6" t="s">
        <v>1076</v>
      </c>
      <c r="C1189" s="6" t="s">
        <v>610</v>
      </c>
      <c r="D1189" s="6" t="s">
        <v>10</v>
      </c>
      <c r="E1189" s="6" t="s">
        <v>1108</v>
      </c>
      <c r="F1189" s="6">
        <v>80184.75</v>
      </c>
      <c r="G1189" s="6"/>
      <c r="H1189" s="13">
        <f>SUMIFS(F$2:F1189, B$2:B1189, B1189)</f>
        <v>132345</v>
      </c>
    </row>
    <row r="1190" spans="1:8" x14ac:dyDescent="0.25">
      <c r="A1190" s="5">
        <v>45547</v>
      </c>
      <c r="B1190" s="6" t="s">
        <v>1076</v>
      </c>
      <c r="C1190" s="6" t="s">
        <v>610</v>
      </c>
      <c r="D1190" s="6" t="s">
        <v>13</v>
      </c>
      <c r="E1190" s="6" t="s">
        <v>1109</v>
      </c>
      <c r="F1190" s="6">
        <v>-132345</v>
      </c>
      <c r="G1190" s="6"/>
      <c r="H1190" s="13">
        <f>SUMIFS(F$2:F1190, B$2:B1190, B1190)</f>
        <v>0</v>
      </c>
    </row>
    <row r="1191" spans="1:8" x14ac:dyDescent="0.25">
      <c r="A1191" s="5">
        <v>45638</v>
      </c>
      <c r="B1191" s="6" t="s">
        <v>1076</v>
      </c>
      <c r="C1191" s="6" t="s">
        <v>610</v>
      </c>
      <c r="D1191" s="6" t="s">
        <v>10</v>
      </c>
      <c r="E1191" s="6" t="s">
        <v>1110</v>
      </c>
      <c r="F1191" s="6">
        <v>24310</v>
      </c>
      <c r="G1191" s="6"/>
      <c r="H1191" s="13">
        <f>SUMIFS(F$2:F1191, B$2:B1191, B1191)</f>
        <v>24310</v>
      </c>
    </row>
    <row r="1192" spans="1:8" x14ac:dyDescent="0.25">
      <c r="A1192" s="5">
        <v>45646</v>
      </c>
      <c r="B1192" s="6" t="s">
        <v>1076</v>
      </c>
      <c r="C1192" s="6" t="s">
        <v>610</v>
      </c>
      <c r="D1192" s="6" t="s">
        <v>10</v>
      </c>
      <c r="E1192" s="6" t="s">
        <v>1111</v>
      </c>
      <c r="F1192" s="6">
        <v>21133.55</v>
      </c>
      <c r="G1192" s="6"/>
      <c r="H1192" s="13">
        <f>SUMIFS(F$2:F1192, B$2:B1192, B1192)</f>
        <v>45443.55</v>
      </c>
    </row>
    <row r="1193" spans="1:8" x14ac:dyDescent="0.25">
      <c r="A1193" s="5">
        <v>45708</v>
      </c>
      <c r="B1193" s="6" t="s">
        <v>1076</v>
      </c>
      <c r="C1193" s="6" t="s">
        <v>610</v>
      </c>
      <c r="D1193" s="6" t="s">
        <v>13</v>
      </c>
      <c r="E1193" s="6" t="s">
        <v>1112</v>
      </c>
      <c r="F1193" s="6">
        <v>-45443.55</v>
      </c>
      <c r="G1193" s="6"/>
      <c r="H1193" s="13">
        <f>SUMIFS(F$2:F1193, B$2:B1193, B1193)</f>
        <v>0</v>
      </c>
    </row>
    <row r="1194" spans="1:8" x14ac:dyDescent="0.25">
      <c r="A1194" s="5">
        <v>45722</v>
      </c>
      <c r="B1194" s="6" t="s">
        <v>1076</v>
      </c>
      <c r="C1194" s="6" t="s">
        <v>610</v>
      </c>
      <c r="D1194" s="6" t="s">
        <v>10</v>
      </c>
      <c r="E1194" s="6" t="s">
        <v>1113</v>
      </c>
      <c r="F1194" s="6">
        <v>39083</v>
      </c>
      <c r="G1194" s="6"/>
      <c r="H1194" s="13">
        <f>SUMIFS(F$2:F1194, B$2:B1194, B1194)</f>
        <v>39083</v>
      </c>
    </row>
    <row r="1195" spans="1:8" x14ac:dyDescent="0.25">
      <c r="A1195" s="5">
        <v>45786</v>
      </c>
      <c r="B1195" s="6" t="s">
        <v>1076</v>
      </c>
      <c r="C1195" s="6" t="s">
        <v>610</v>
      </c>
      <c r="D1195" s="6" t="s">
        <v>13</v>
      </c>
      <c r="E1195" s="6" t="s">
        <v>1114</v>
      </c>
      <c r="F1195" s="6">
        <v>-39083</v>
      </c>
      <c r="G1195" s="6"/>
      <c r="H1195" s="13">
        <f>SUMIFS(F$2:F1195, B$2:B1195, B1195)</f>
        <v>0</v>
      </c>
    </row>
    <row r="1196" spans="1:8" x14ac:dyDescent="0.25">
      <c r="A1196" s="5">
        <v>45789</v>
      </c>
      <c r="B1196" s="6" t="s">
        <v>1076</v>
      </c>
      <c r="C1196" s="6" t="s">
        <v>610</v>
      </c>
      <c r="D1196" s="6" t="s">
        <v>10</v>
      </c>
      <c r="E1196" s="6" t="s">
        <v>1115</v>
      </c>
      <c r="F1196" s="6">
        <v>51454.75</v>
      </c>
      <c r="G1196" s="6"/>
      <c r="H1196" s="13">
        <f>SUMIFS(F$2:F1196, B$2:B1196, B1196)</f>
        <v>51454.75</v>
      </c>
    </row>
    <row r="1197" spans="1:8" x14ac:dyDescent="0.25">
      <c r="A1197" s="5">
        <v>45370</v>
      </c>
      <c r="B1197" s="6" t="s">
        <v>1116</v>
      </c>
      <c r="C1197" s="6" t="s">
        <v>610</v>
      </c>
      <c r="D1197" s="6" t="s">
        <v>10</v>
      </c>
      <c r="E1197" s="6" t="s">
        <v>1117</v>
      </c>
      <c r="F1197" s="6">
        <v>41920</v>
      </c>
      <c r="G1197" s="6"/>
      <c r="H1197" s="13">
        <f>SUMIFS(F$2:F1197, B$2:B1197, B1197)</f>
        <v>41920</v>
      </c>
    </row>
    <row r="1198" spans="1:8" x14ac:dyDescent="0.25">
      <c r="A1198" s="5">
        <v>45387</v>
      </c>
      <c r="B1198" s="6" t="s">
        <v>1116</v>
      </c>
      <c r="C1198" s="6" t="s">
        <v>610</v>
      </c>
      <c r="D1198" s="6" t="s">
        <v>10</v>
      </c>
      <c r="E1198" s="6" t="s">
        <v>1118</v>
      </c>
      <c r="F1198" s="6">
        <v>6004</v>
      </c>
      <c r="G1198" s="6"/>
      <c r="H1198" s="13">
        <f>SUMIFS(F$2:F1198, B$2:B1198, B1198)</f>
        <v>47924</v>
      </c>
    </row>
    <row r="1199" spans="1:8" x14ac:dyDescent="0.25">
      <c r="A1199" s="5">
        <v>45391</v>
      </c>
      <c r="B1199" s="6" t="s">
        <v>1116</v>
      </c>
      <c r="C1199" s="6" t="s">
        <v>610</v>
      </c>
      <c r="D1199" s="6" t="s">
        <v>13</v>
      </c>
      <c r="E1199" s="6" t="s">
        <v>1119</v>
      </c>
      <c r="F1199" s="6">
        <v>-476</v>
      </c>
      <c r="G1199" s="6"/>
      <c r="H1199" s="13">
        <f>SUMIFS(F$2:F1199, B$2:B1199, B1199)</f>
        <v>47448</v>
      </c>
    </row>
    <row r="1200" spans="1:8" x14ac:dyDescent="0.25">
      <c r="A1200" s="5">
        <v>45394</v>
      </c>
      <c r="B1200" s="6" t="s">
        <v>1116</v>
      </c>
      <c r="C1200" s="6" t="s">
        <v>610</v>
      </c>
      <c r="D1200" s="6" t="s">
        <v>13</v>
      </c>
      <c r="E1200" s="6" t="s">
        <v>1120</v>
      </c>
      <c r="F1200" s="6">
        <v>-41920</v>
      </c>
      <c r="G1200" s="6"/>
      <c r="H1200" s="13">
        <f>SUMIFS(F$2:F1200, B$2:B1200, B1200)</f>
        <v>5528</v>
      </c>
    </row>
    <row r="1201" spans="1:8" x14ac:dyDescent="0.25">
      <c r="A1201" s="5">
        <v>45422</v>
      </c>
      <c r="B1201" s="6" t="s">
        <v>1116</v>
      </c>
      <c r="C1201" s="6" t="s">
        <v>610</v>
      </c>
      <c r="D1201" s="6" t="s">
        <v>13</v>
      </c>
      <c r="E1201" s="6" t="s">
        <v>1121</v>
      </c>
      <c r="F1201" s="6">
        <v>-5528</v>
      </c>
      <c r="G1201" s="6"/>
      <c r="H1201" s="13">
        <f>SUMIFS(F$2:F1201, B$2:B1201, B1201)</f>
        <v>0</v>
      </c>
    </row>
    <row r="1202" spans="1:8" x14ac:dyDescent="0.25">
      <c r="A1202" s="5">
        <v>45559</v>
      </c>
      <c r="B1202" s="6" t="s">
        <v>1116</v>
      </c>
      <c r="C1202" s="6" t="s">
        <v>610</v>
      </c>
      <c r="D1202" s="6" t="s">
        <v>10</v>
      </c>
      <c r="E1202" s="6" t="s">
        <v>1122</v>
      </c>
      <c r="F1202" s="6">
        <v>3600</v>
      </c>
      <c r="G1202" s="6"/>
      <c r="H1202" s="13">
        <f>SUMIFS(F$2:F1202, B$2:B1202, B1202)</f>
        <v>3600</v>
      </c>
    </row>
    <row r="1203" spans="1:8" x14ac:dyDescent="0.25">
      <c r="A1203" s="5">
        <v>45721</v>
      </c>
      <c r="B1203" s="6" t="s">
        <v>1116</v>
      </c>
      <c r="C1203" s="6" t="s">
        <v>610</v>
      </c>
      <c r="D1203" s="6" t="s">
        <v>10</v>
      </c>
      <c r="E1203" s="6" t="s">
        <v>1123</v>
      </c>
      <c r="F1203" s="6">
        <v>1888</v>
      </c>
      <c r="G1203" s="6"/>
      <c r="H1203" s="13">
        <f>SUMIFS(F$2:F1203, B$2:B1203, B1203)</f>
        <v>5488</v>
      </c>
    </row>
    <row r="1204" spans="1:8" x14ac:dyDescent="0.25">
      <c r="A1204" s="5">
        <v>45733</v>
      </c>
      <c r="B1204" s="6" t="s">
        <v>1116</v>
      </c>
      <c r="C1204" s="6" t="s">
        <v>610</v>
      </c>
      <c r="D1204" s="6" t="s">
        <v>13</v>
      </c>
      <c r="E1204" s="6" t="s">
        <v>1124</v>
      </c>
      <c r="F1204" s="6">
        <v>-3600</v>
      </c>
      <c r="G1204" s="6"/>
      <c r="H1204" s="13">
        <f>SUMIFS(F$2:F1204, B$2:B1204, B1204)</f>
        <v>1888</v>
      </c>
    </row>
    <row r="1205" spans="1:8" x14ac:dyDescent="0.25">
      <c r="A1205" s="5">
        <v>45370</v>
      </c>
      <c r="B1205" s="6" t="s">
        <v>1125</v>
      </c>
      <c r="C1205" s="6" t="s">
        <v>610</v>
      </c>
      <c r="D1205" s="6" t="s">
        <v>10</v>
      </c>
      <c r="E1205" s="6" t="s">
        <v>1126</v>
      </c>
      <c r="F1205" s="6">
        <v>39220</v>
      </c>
      <c r="G1205" s="6"/>
      <c r="H1205" s="13">
        <f>SUMIFS(F$2:F1205, B$2:B1205, B1205)</f>
        <v>39220</v>
      </c>
    </row>
    <row r="1206" spans="1:8" x14ac:dyDescent="0.25">
      <c r="A1206" s="5">
        <v>45387</v>
      </c>
      <c r="B1206" s="6" t="s">
        <v>1125</v>
      </c>
      <c r="C1206" s="6" t="s">
        <v>610</v>
      </c>
      <c r="D1206" s="6" t="s">
        <v>10</v>
      </c>
      <c r="E1206" s="6" t="s">
        <v>1127</v>
      </c>
      <c r="F1206" s="6">
        <v>6272</v>
      </c>
      <c r="G1206" s="6"/>
      <c r="H1206" s="13">
        <f>SUMIFS(F$2:F1206, B$2:B1206, B1206)</f>
        <v>45492</v>
      </c>
    </row>
    <row r="1207" spans="1:8" x14ac:dyDescent="0.25">
      <c r="A1207" s="5">
        <v>45391</v>
      </c>
      <c r="B1207" s="6" t="s">
        <v>1125</v>
      </c>
      <c r="C1207" s="6" t="s">
        <v>610</v>
      </c>
      <c r="D1207" s="6" t="s">
        <v>13</v>
      </c>
      <c r="E1207" s="6" t="s">
        <v>1128</v>
      </c>
      <c r="F1207" s="6">
        <v>-1184</v>
      </c>
      <c r="G1207" s="6"/>
      <c r="H1207" s="13">
        <f>SUMIFS(F$2:F1207, B$2:B1207, B1207)</f>
        <v>44308</v>
      </c>
    </row>
    <row r="1208" spans="1:8" x14ac:dyDescent="0.25">
      <c r="A1208" s="5">
        <v>45394</v>
      </c>
      <c r="B1208" s="6" t="s">
        <v>1125</v>
      </c>
      <c r="C1208" s="6" t="s">
        <v>610</v>
      </c>
      <c r="D1208" s="6" t="s">
        <v>13</v>
      </c>
      <c r="E1208" s="6" t="s">
        <v>1129</v>
      </c>
      <c r="F1208" s="6">
        <v>-39220</v>
      </c>
      <c r="G1208" s="6"/>
      <c r="H1208" s="13">
        <f>SUMIFS(F$2:F1208, B$2:B1208, B1208)</f>
        <v>5088</v>
      </c>
    </row>
    <row r="1209" spans="1:8" x14ac:dyDescent="0.25">
      <c r="A1209" s="5">
        <v>45410</v>
      </c>
      <c r="B1209" s="6" t="s">
        <v>1125</v>
      </c>
      <c r="C1209" s="6" t="s">
        <v>610</v>
      </c>
      <c r="D1209" s="6" t="s">
        <v>10</v>
      </c>
      <c r="E1209" s="6" t="s">
        <v>1130</v>
      </c>
      <c r="F1209" s="6">
        <v>2832</v>
      </c>
      <c r="G1209" s="6"/>
      <c r="H1209" s="13">
        <f>SUMIFS(F$2:F1209, B$2:B1209, B1209)</f>
        <v>7920</v>
      </c>
    </row>
    <row r="1210" spans="1:8" x14ac:dyDescent="0.25">
      <c r="A1210" s="5">
        <v>45422</v>
      </c>
      <c r="B1210" s="6" t="s">
        <v>1125</v>
      </c>
      <c r="C1210" s="6" t="s">
        <v>610</v>
      </c>
      <c r="D1210" s="6" t="s">
        <v>13</v>
      </c>
      <c r="E1210" s="6" t="s">
        <v>1131</v>
      </c>
      <c r="F1210" s="6">
        <v>-5088</v>
      </c>
      <c r="G1210" s="6"/>
      <c r="H1210" s="13">
        <f>SUMIFS(F$2:F1210, B$2:B1210, B1210)</f>
        <v>2832</v>
      </c>
    </row>
    <row r="1211" spans="1:8" x14ac:dyDescent="0.25">
      <c r="A1211" s="5">
        <v>45481</v>
      </c>
      <c r="B1211" s="6" t="s">
        <v>1125</v>
      </c>
      <c r="C1211" s="6" t="s">
        <v>610</v>
      </c>
      <c r="D1211" s="6" t="s">
        <v>13</v>
      </c>
      <c r="E1211" s="6" t="s">
        <v>1132</v>
      </c>
      <c r="F1211" s="6">
        <v>-2832</v>
      </c>
      <c r="G1211" s="6"/>
      <c r="H1211" s="13">
        <f>SUMIFS(F$2:F1211, B$2:B1211, B1211)</f>
        <v>0</v>
      </c>
    </row>
    <row r="1212" spans="1:8" x14ac:dyDescent="0.25">
      <c r="A1212" s="5">
        <v>45456</v>
      </c>
      <c r="B1212" s="6" t="s">
        <v>1125</v>
      </c>
      <c r="C1212" s="6" t="s">
        <v>610</v>
      </c>
      <c r="D1212" s="6" t="s">
        <v>10</v>
      </c>
      <c r="E1212" s="6" t="s">
        <v>1133</v>
      </c>
      <c r="F1212" s="6">
        <v>24378.5</v>
      </c>
      <c r="G1212" s="6"/>
      <c r="H1212" s="13">
        <f>SUMIFS(F$2:F1212, B$2:B1212, B1212)</f>
        <v>24378.5</v>
      </c>
    </row>
    <row r="1213" spans="1:8" x14ac:dyDescent="0.25">
      <c r="A1213" s="5">
        <v>45485</v>
      </c>
      <c r="B1213" s="6" t="s">
        <v>1125</v>
      </c>
      <c r="C1213" s="6" t="s">
        <v>610</v>
      </c>
      <c r="D1213" s="6" t="s">
        <v>13</v>
      </c>
      <c r="E1213" s="6" t="s">
        <v>1134</v>
      </c>
      <c r="F1213" s="6">
        <v>-24378.5</v>
      </c>
      <c r="G1213" s="6"/>
      <c r="H1213" s="13">
        <f>SUMIFS(F$2:F1213, B$2:B1213, B1213)</f>
        <v>0</v>
      </c>
    </row>
    <row r="1214" spans="1:8" x14ac:dyDescent="0.25">
      <c r="A1214" s="5">
        <v>45486</v>
      </c>
      <c r="B1214" s="6" t="s">
        <v>1125</v>
      </c>
      <c r="C1214" s="6" t="s">
        <v>610</v>
      </c>
      <c r="D1214" s="6" t="s">
        <v>10</v>
      </c>
      <c r="E1214" s="6" t="s">
        <v>1135</v>
      </c>
      <c r="F1214" s="6">
        <v>32832</v>
      </c>
      <c r="G1214" s="6"/>
      <c r="H1214" s="13">
        <f>SUMIFS(F$2:F1214, B$2:B1214, B1214)</f>
        <v>32832</v>
      </c>
    </row>
    <row r="1215" spans="1:8" x14ac:dyDescent="0.25">
      <c r="A1215" s="5">
        <v>45548</v>
      </c>
      <c r="B1215" s="6" t="s">
        <v>1125</v>
      </c>
      <c r="C1215" s="6" t="s">
        <v>610</v>
      </c>
      <c r="D1215" s="6" t="s">
        <v>13</v>
      </c>
      <c r="E1215" s="6" t="s">
        <v>1136</v>
      </c>
      <c r="F1215" s="6">
        <v>-32832</v>
      </c>
      <c r="G1215" s="6"/>
      <c r="H1215" s="13">
        <f>SUMIFS(F$2:F1215, B$2:B1215, B1215)</f>
        <v>0</v>
      </c>
    </row>
    <row r="1216" spans="1:8" x14ac:dyDescent="0.25">
      <c r="A1216" s="5">
        <v>45559</v>
      </c>
      <c r="B1216" s="6" t="s">
        <v>1125</v>
      </c>
      <c r="C1216" s="6" t="s">
        <v>610</v>
      </c>
      <c r="D1216" s="6" t="s">
        <v>10</v>
      </c>
      <c r="E1216" s="6" t="s">
        <v>1137</v>
      </c>
      <c r="F1216" s="6">
        <v>48520</v>
      </c>
      <c r="G1216" s="6"/>
      <c r="H1216" s="13">
        <f>SUMIFS(F$2:F1216, B$2:B1216, B1216)</f>
        <v>48520</v>
      </c>
    </row>
    <row r="1217" spans="1:8" x14ac:dyDescent="0.25">
      <c r="A1217" s="5">
        <v>45559</v>
      </c>
      <c r="B1217" s="6" t="s">
        <v>1125</v>
      </c>
      <c r="C1217" s="6" t="s">
        <v>610</v>
      </c>
      <c r="D1217" s="6" t="s">
        <v>10</v>
      </c>
      <c r="E1217" s="6" t="s">
        <v>1138</v>
      </c>
      <c r="F1217" s="6">
        <v>27488</v>
      </c>
      <c r="G1217" s="6"/>
      <c r="H1217" s="13">
        <f>SUMIFS(F$2:F1217, B$2:B1217, B1217)</f>
        <v>76008</v>
      </c>
    </row>
    <row r="1218" spans="1:8" x14ac:dyDescent="0.25">
      <c r="A1218" s="5">
        <v>45597</v>
      </c>
      <c r="B1218" s="6" t="s">
        <v>1125</v>
      </c>
      <c r="C1218" s="6" t="s">
        <v>610</v>
      </c>
      <c r="D1218" s="6" t="s">
        <v>13</v>
      </c>
      <c r="E1218" s="6" t="s">
        <v>1139</v>
      </c>
      <c r="F1218" s="6">
        <v>-76008</v>
      </c>
      <c r="G1218" s="6"/>
      <c r="H1218" s="13">
        <f>SUMIFS(F$2:F1218, B$2:B1218, B1218)</f>
        <v>0</v>
      </c>
    </row>
    <row r="1219" spans="1:8" x14ac:dyDescent="0.25">
      <c r="A1219" s="5">
        <v>45652</v>
      </c>
      <c r="B1219" s="6" t="s">
        <v>1125</v>
      </c>
      <c r="C1219" s="6" t="s">
        <v>610</v>
      </c>
      <c r="D1219" s="6" t="s">
        <v>10</v>
      </c>
      <c r="E1219" s="6" t="s">
        <v>1140</v>
      </c>
      <c r="F1219" s="6">
        <v>26856</v>
      </c>
      <c r="G1219" s="6"/>
      <c r="H1219" s="13">
        <f>SUMIFS(F$2:F1219, B$2:B1219, B1219)</f>
        <v>26856</v>
      </c>
    </row>
    <row r="1220" spans="1:8" x14ac:dyDescent="0.25">
      <c r="A1220" s="5">
        <v>45681</v>
      </c>
      <c r="B1220" s="6" t="s">
        <v>1125</v>
      </c>
      <c r="C1220" s="6" t="s">
        <v>610</v>
      </c>
      <c r="D1220" s="6" t="s">
        <v>13</v>
      </c>
      <c r="E1220" s="6" t="s">
        <v>1141</v>
      </c>
      <c r="F1220" s="6">
        <v>-26856</v>
      </c>
      <c r="G1220" s="6"/>
      <c r="H1220" s="13">
        <f>SUMIFS(F$2:F1220, B$2:B1220, B1220)</f>
        <v>0</v>
      </c>
    </row>
    <row r="1221" spans="1:8" x14ac:dyDescent="0.25">
      <c r="A1221" s="5">
        <v>45707</v>
      </c>
      <c r="B1221" s="6" t="s">
        <v>1125</v>
      </c>
      <c r="C1221" s="6" t="s">
        <v>610</v>
      </c>
      <c r="D1221" s="6" t="s">
        <v>10</v>
      </c>
      <c r="E1221" s="6" t="s">
        <v>1142</v>
      </c>
      <c r="F1221" s="6">
        <v>48032.65</v>
      </c>
      <c r="G1221" s="6"/>
      <c r="H1221" s="13">
        <f>SUMIFS(F$2:F1221, B$2:B1221, B1221)</f>
        <v>48032.65</v>
      </c>
    </row>
    <row r="1222" spans="1:8" x14ac:dyDescent="0.25">
      <c r="A1222" s="5">
        <v>45716</v>
      </c>
      <c r="B1222" s="6" t="s">
        <v>1125</v>
      </c>
      <c r="C1222" s="6" t="s">
        <v>610</v>
      </c>
      <c r="D1222" s="6" t="s">
        <v>22</v>
      </c>
      <c r="E1222" s="6" t="s">
        <v>1143</v>
      </c>
      <c r="F1222" s="6">
        <v>-1492</v>
      </c>
      <c r="G1222" s="6"/>
      <c r="H1222" s="13">
        <f>SUMIFS(F$2:F1222, B$2:B1222, B1222)</f>
        <v>46540.65</v>
      </c>
    </row>
    <row r="1223" spans="1:8" x14ac:dyDescent="0.25">
      <c r="A1223" s="5">
        <v>45721</v>
      </c>
      <c r="B1223" s="6" t="s">
        <v>1125</v>
      </c>
      <c r="C1223" s="6" t="s">
        <v>610</v>
      </c>
      <c r="D1223" s="6" t="s">
        <v>10</v>
      </c>
      <c r="E1223" s="6" t="s">
        <v>1144</v>
      </c>
      <c r="F1223" s="6">
        <v>14304</v>
      </c>
      <c r="G1223" s="6"/>
      <c r="H1223" s="13">
        <f>SUMIFS(F$2:F1223, B$2:B1223, B1223)</f>
        <v>60844.65</v>
      </c>
    </row>
    <row r="1224" spans="1:8" x14ac:dyDescent="0.25">
      <c r="A1224" s="5">
        <v>45751</v>
      </c>
      <c r="B1224" s="6" t="s">
        <v>1125</v>
      </c>
      <c r="C1224" s="6" t="s">
        <v>610</v>
      </c>
      <c r="D1224" s="6" t="s">
        <v>13</v>
      </c>
      <c r="E1224" s="6" t="s">
        <v>1145</v>
      </c>
      <c r="F1224" s="6">
        <v>-62732.65</v>
      </c>
      <c r="G1224" s="6"/>
      <c r="H1224" s="13">
        <f>SUMIFS(F$2:F1224, B$2:B1224, B1224)</f>
        <v>-1888</v>
      </c>
    </row>
    <row r="1225" spans="1:8" x14ac:dyDescent="0.25">
      <c r="A1225" s="5">
        <v>45404</v>
      </c>
      <c r="B1225" s="6" t="s">
        <v>1146</v>
      </c>
      <c r="C1225" s="6" t="s">
        <v>610</v>
      </c>
      <c r="D1225" s="6" t="s">
        <v>10</v>
      </c>
      <c r="E1225" s="6" t="s">
        <v>1147</v>
      </c>
      <c r="F1225" s="6">
        <v>38245</v>
      </c>
      <c r="G1225" s="6"/>
      <c r="H1225" s="13">
        <f>SUMIFS(F$2:F1225, B$2:B1225, B1225)</f>
        <v>38245</v>
      </c>
    </row>
    <row r="1226" spans="1:8" x14ac:dyDescent="0.25">
      <c r="A1226" s="5">
        <v>45407</v>
      </c>
      <c r="B1226" s="6" t="s">
        <v>1146</v>
      </c>
      <c r="C1226" s="6" t="s">
        <v>610</v>
      </c>
      <c r="D1226" s="6" t="s">
        <v>10</v>
      </c>
      <c r="E1226" s="6" t="s">
        <v>1148</v>
      </c>
      <c r="F1226" s="6">
        <v>8940</v>
      </c>
      <c r="G1226" s="6"/>
      <c r="H1226" s="13">
        <f>SUMIFS(F$2:F1226, B$2:B1226, B1226)</f>
        <v>47185</v>
      </c>
    </row>
    <row r="1227" spans="1:8" x14ac:dyDescent="0.25">
      <c r="A1227" s="5">
        <v>45439</v>
      </c>
      <c r="B1227" s="6" t="s">
        <v>1146</v>
      </c>
      <c r="C1227" s="6" t="s">
        <v>610</v>
      </c>
      <c r="D1227" s="6" t="s">
        <v>13</v>
      </c>
      <c r="E1227" s="6" t="s">
        <v>1149</v>
      </c>
      <c r="F1227" s="6">
        <v>-15364.74</v>
      </c>
      <c r="G1227" s="6"/>
      <c r="H1227" s="13">
        <f>SUMIFS(F$2:F1227, B$2:B1227, B1227)</f>
        <v>31820.260000000002</v>
      </c>
    </row>
    <row r="1228" spans="1:8" x14ac:dyDescent="0.25">
      <c r="A1228" s="5">
        <v>45489</v>
      </c>
      <c r="B1228" s="6" t="s">
        <v>1146</v>
      </c>
      <c r="C1228" s="6" t="s">
        <v>610</v>
      </c>
      <c r="D1228" s="6" t="s">
        <v>13</v>
      </c>
      <c r="E1228" s="6" t="s">
        <v>1150</v>
      </c>
      <c r="F1228" s="6">
        <v>-10000</v>
      </c>
      <c r="G1228" s="6"/>
      <c r="H1228" s="13">
        <f>SUMIFS(F$2:F1228, B$2:B1228, B1228)</f>
        <v>21820.260000000002</v>
      </c>
    </row>
    <row r="1229" spans="1:8" x14ac:dyDescent="0.25">
      <c r="A1229" s="5">
        <v>45741</v>
      </c>
      <c r="B1229" s="6" t="s">
        <v>1146</v>
      </c>
      <c r="C1229" s="6" t="s">
        <v>610</v>
      </c>
      <c r="D1229" s="6" t="s">
        <v>13</v>
      </c>
      <c r="E1229" s="6" t="s">
        <v>1151</v>
      </c>
      <c r="F1229" s="6">
        <v>-11820.26</v>
      </c>
      <c r="G1229" s="6"/>
      <c r="H1229" s="13">
        <f>SUMIFS(F$2:F1229, B$2:B1229, B1229)</f>
        <v>10000.000000000002</v>
      </c>
    </row>
    <row r="1230" spans="1:8" x14ac:dyDescent="0.25">
      <c r="A1230" s="5">
        <v>45770</v>
      </c>
      <c r="B1230" s="6" t="s">
        <v>1146</v>
      </c>
      <c r="C1230" s="6" t="s">
        <v>610</v>
      </c>
      <c r="D1230" s="6" t="s">
        <v>13</v>
      </c>
      <c r="E1230" s="6" t="s">
        <v>1152</v>
      </c>
      <c r="F1230" s="6">
        <v>-10000</v>
      </c>
      <c r="G1230" s="6"/>
      <c r="H1230" s="13">
        <f>SUMIFS(F$2:F1230, B$2:B1230, B1230)</f>
        <v>1.8189894035458565E-12</v>
      </c>
    </row>
    <row r="1231" spans="1:8" x14ac:dyDescent="0.25">
      <c r="A1231" s="5">
        <v>45771</v>
      </c>
      <c r="B1231" s="6" t="s">
        <v>1146</v>
      </c>
      <c r="C1231" s="6" t="s">
        <v>610</v>
      </c>
      <c r="D1231" s="6" t="s">
        <v>10</v>
      </c>
      <c r="E1231" s="6" t="s">
        <v>1153</v>
      </c>
      <c r="F1231" s="6">
        <v>21145</v>
      </c>
      <c r="G1231" s="6"/>
      <c r="H1231" s="13">
        <f>SUMIFS(F$2:F1231, B$2:B1231, B1231)</f>
        <v>21145</v>
      </c>
    </row>
    <row r="1232" spans="1:8" x14ac:dyDescent="0.25">
      <c r="A1232" s="5">
        <v>45660</v>
      </c>
      <c r="B1232" s="6" t="s">
        <v>1154</v>
      </c>
      <c r="C1232" s="6" t="s">
        <v>610</v>
      </c>
      <c r="D1232" s="6" t="s">
        <v>10</v>
      </c>
      <c r="E1232" s="6" t="s">
        <v>1155</v>
      </c>
      <c r="F1232" s="6">
        <v>18264</v>
      </c>
      <c r="G1232" s="6"/>
      <c r="H1232" s="13">
        <f>SUMIFS(F$2:F1232, B$2:B1232, B1232)</f>
        <v>18264</v>
      </c>
    </row>
    <row r="1233" spans="1:8" x14ac:dyDescent="0.25">
      <c r="A1233" s="5">
        <v>45600</v>
      </c>
      <c r="B1233" s="6" t="s">
        <v>1154</v>
      </c>
      <c r="C1233" s="6" t="s">
        <v>610</v>
      </c>
      <c r="D1233" s="6" t="s">
        <v>10</v>
      </c>
      <c r="E1233" s="6" t="s">
        <v>1156</v>
      </c>
      <c r="F1233" s="6">
        <v>47998</v>
      </c>
      <c r="G1233" s="6"/>
      <c r="H1233" s="13">
        <f>SUMIFS(F$2:F1233, B$2:B1233, B1233)</f>
        <v>66262</v>
      </c>
    </row>
    <row r="1234" spans="1:8" x14ac:dyDescent="0.25">
      <c r="A1234" s="5">
        <v>45679</v>
      </c>
      <c r="B1234" s="6" t="s">
        <v>1154</v>
      </c>
      <c r="C1234" s="6" t="s">
        <v>610</v>
      </c>
      <c r="D1234" s="6" t="s">
        <v>13</v>
      </c>
      <c r="E1234" s="6" t="s">
        <v>1157</v>
      </c>
      <c r="F1234" s="6">
        <v>-47998</v>
      </c>
      <c r="G1234" s="6"/>
      <c r="H1234" s="13">
        <f>SUMIFS(F$2:F1234, B$2:B1234, B1234)</f>
        <v>18264</v>
      </c>
    </row>
    <row r="1235" spans="1:8" x14ac:dyDescent="0.25">
      <c r="A1235" s="5">
        <v>45747</v>
      </c>
      <c r="B1235" s="6" t="s">
        <v>1154</v>
      </c>
      <c r="C1235" s="6" t="s">
        <v>610</v>
      </c>
      <c r="D1235" s="6" t="s">
        <v>10</v>
      </c>
      <c r="E1235" s="6" t="s">
        <v>1158</v>
      </c>
      <c r="F1235" s="12">
        <v>66731</v>
      </c>
      <c r="G1235" s="6"/>
      <c r="H1235" s="13">
        <f>SUMIFS(F$2:F1235, B$2:B1235, B1235)</f>
        <v>84995</v>
      </c>
    </row>
    <row r="1236" spans="1:8" x14ac:dyDescent="0.25">
      <c r="A1236" s="5">
        <v>45797</v>
      </c>
      <c r="B1236" s="6" t="s">
        <v>1154</v>
      </c>
      <c r="C1236" s="6" t="s">
        <v>610</v>
      </c>
      <c r="D1236" s="6" t="s">
        <v>13</v>
      </c>
      <c r="E1236" s="6" t="s">
        <v>1159</v>
      </c>
      <c r="F1236" s="6">
        <v>-18264</v>
      </c>
      <c r="G1236" s="6"/>
      <c r="H1236" s="13">
        <f>SUMIFS(F$2:F1236, B$2:B1236, B1236)</f>
        <v>66731</v>
      </c>
    </row>
    <row r="1237" spans="1:8" x14ac:dyDescent="0.25">
      <c r="A1237" s="5">
        <v>45657</v>
      </c>
      <c r="B1237" s="6" t="s">
        <v>1160</v>
      </c>
      <c r="C1237" s="6" t="s">
        <v>610</v>
      </c>
      <c r="D1237" s="6" t="s">
        <v>10</v>
      </c>
      <c r="E1237" s="6" t="s">
        <v>1161</v>
      </c>
      <c r="F1237" s="6">
        <v>13405</v>
      </c>
      <c r="G1237" s="6"/>
      <c r="H1237" s="13">
        <f>SUMIFS(F$2:F1237, B$2:B1237, B1237)</f>
        <v>13405</v>
      </c>
    </row>
    <row r="1238" spans="1:8" x14ac:dyDescent="0.25">
      <c r="A1238" s="5">
        <v>45720</v>
      </c>
      <c r="B1238" s="6" t="s">
        <v>1160</v>
      </c>
      <c r="C1238" s="6" t="s">
        <v>610</v>
      </c>
      <c r="D1238" s="6" t="s">
        <v>13</v>
      </c>
      <c r="E1238" s="6" t="s">
        <v>1162</v>
      </c>
      <c r="F1238" s="6">
        <v>-13405</v>
      </c>
      <c r="G1238" s="6"/>
      <c r="H1238" s="13">
        <f>SUMIFS(F$2:F1238, B$2:B1238, B1238)</f>
        <v>0</v>
      </c>
    </row>
    <row r="1239" spans="1:8" x14ac:dyDescent="0.25">
      <c r="A1239" s="5">
        <v>45742</v>
      </c>
      <c r="B1239" s="6" t="s">
        <v>1163</v>
      </c>
      <c r="C1239" s="6" t="s">
        <v>610</v>
      </c>
      <c r="D1239" s="6" t="s">
        <v>10</v>
      </c>
      <c r="E1239" s="6" t="s">
        <v>1164</v>
      </c>
      <c r="F1239" s="6">
        <v>17565</v>
      </c>
      <c r="G1239" s="6"/>
      <c r="H1239" s="13">
        <f>SUMIFS(F$2:F1239, B$2:B1239, B1239)</f>
        <v>17565</v>
      </c>
    </row>
    <row r="1240" spans="1:8" x14ac:dyDescent="0.25">
      <c r="A1240" s="5">
        <v>45791</v>
      </c>
      <c r="B1240" s="6" t="s">
        <v>1163</v>
      </c>
      <c r="C1240" s="6" t="s">
        <v>610</v>
      </c>
      <c r="D1240" s="6" t="s">
        <v>13</v>
      </c>
      <c r="E1240" s="6" t="s">
        <v>1165</v>
      </c>
      <c r="F1240" s="6">
        <v>-17565</v>
      </c>
      <c r="G1240" s="6"/>
      <c r="H1240" s="13">
        <f>SUMIFS(F$2:F1240, B$2:B1240, B1240)</f>
        <v>0</v>
      </c>
    </row>
    <row r="1241" spans="1:8" x14ac:dyDescent="0.25">
      <c r="A1241" s="5">
        <v>45594</v>
      </c>
      <c r="B1241" s="6" t="s">
        <v>1166</v>
      </c>
      <c r="C1241" s="6" t="s">
        <v>610</v>
      </c>
      <c r="D1241" s="6" t="s">
        <v>10</v>
      </c>
      <c r="E1241" s="6" t="s">
        <v>1167</v>
      </c>
      <c r="F1241" s="6">
        <v>55055</v>
      </c>
      <c r="G1241" s="6"/>
      <c r="H1241" s="13">
        <f>SUMIFS(F$2:F1241, B$2:B1241, B1241)</f>
        <v>55055</v>
      </c>
    </row>
    <row r="1242" spans="1:8" x14ac:dyDescent="0.25">
      <c r="A1242" s="5">
        <v>45607</v>
      </c>
      <c r="B1242" s="6" t="s">
        <v>1166</v>
      </c>
      <c r="C1242" s="6" t="s">
        <v>610</v>
      </c>
      <c r="D1242" s="6" t="s">
        <v>10</v>
      </c>
      <c r="E1242" s="6" t="s">
        <v>1168</v>
      </c>
      <c r="F1242" s="6">
        <v>3160</v>
      </c>
      <c r="G1242" s="6"/>
      <c r="H1242" s="13">
        <f>SUMIFS(F$2:F1242, B$2:B1242, B1242)</f>
        <v>58215</v>
      </c>
    </row>
    <row r="1243" spans="1:8" x14ac:dyDescent="0.25">
      <c r="A1243" s="5">
        <v>45757</v>
      </c>
      <c r="B1243" s="6" t="s">
        <v>1166</v>
      </c>
      <c r="C1243" s="6" t="s">
        <v>610</v>
      </c>
      <c r="D1243" s="6" t="s">
        <v>13</v>
      </c>
      <c r="E1243" s="6" t="s">
        <v>1169</v>
      </c>
      <c r="F1243" s="6">
        <v>-58215</v>
      </c>
      <c r="G1243" s="6"/>
      <c r="H1243" s="13">
        <f>SUMIFS(F$2:F1243, B$2:B1243, B1243)</f>
        <v>0</v>
      </c>
    </row>
    <row r="1244" spans="1:8" x14ac:dyDescent="0.25">
      <c r="A1244" s="5">
        <v>45768</v>
      </c>
      <c r="B1244" s="6" t="s">
        <v>1166</v>
      </c>
      <c r="C1244" s="6" t="s">
        <v>610</v>
      </c>
      <c r="D1244" s="6" t="s">
        <v>10</v>
      </c>
      <c r="E1244" s="6" t="s">
        <v>1170</v>
      </c>
      <c r="F1244" s="6">
        <v>71500</v>
      </c>
      <c r="G1244" s="6"/>
      <c r="H1244" s="13">
        <f>SUMIFS(F$2:F1244, B$2:B1244, B1244)</f>
        <v>71500</v>
      </c>
    </row>
    <row r="1245" spans="1:8" x14ac:dyDescent="0.25">
      <c r="A1245" s="5">
        <v>45762</v>
      </c>
      <c r="B1245" s="6" t="s">
        <v>1171</v>
      </c>
      <c r="C1245" s="6" t="s">
        <v>610</v>
      </c>
      <c r="D1245" s="6" t="s">
        <v>10</v>
      </c>
      <c r="E1245" s="6" t="s">
        <v>1172</v>
      </c>
      <c r="F1245" s="6">
        <v>4765</v>
      </c>
      <c r="G1245" s="6"/>
      <c r="H1245" s="13">
        <f>SUMIFS(F$2:F1245, B$2:B1245, B1245)</f>
        <v>4765</v>
      </c>
    </row>
    <row r="1246" spans="1:8" x14ac:dyDescent="0.25">
      <c r="A1246" s="5">
        <v>45602</v>
      </c>
      <c r="B1246" s="6" t="s">
        <v>1173</v>
      </c>
      <c r="C1246" s="6" t="s">
        <v>610</v>
      </c>
      <c r="D1246" s="6" t="s">
        <v>10</v>
      </c>
      <c r="E1246" s="6" t="s">
        <v>1174</v>
      </c>
      <c r="F1246" s="6">
        <v>14170</v>
      </c>
      <c r="G1246" s="6"/>
      <c r="H1246" s="13">
        <f>SUMIFS(F$2:F1246, B$2:B1246, B1246)</f>
        <v>14170</v>
      </c>
    </row>
    <row r="1247" spans="1:8" x14ac:dyDescent="0.25">
      <c r="A1247" s="5">
        <v>45610</v>
      </c>
      <c r="B1247" s="6" t="s">
        <v>1173</v>
      </c>
      <c r="C1247" s="6" t="s">
        <v>610</v>
      </c>
      <c r="D1247" s="6" t="s">
        <v>10</v>
      </c>
      <c r="E1247" s="6" t="s">
        <v>1175</v>
      </c>
      <c r="F1247" s="6">
        <v>42300</v>
      </c>
      <c r="G1247" s="6"/>
      <c r="H1247" s="13">
        <f>SUMIFS(F$2:F1247, B$2:B1247, B1247)</f>
        <v>56470</v>
      </c>
    </row>
    <row r="1248" spans="1:8" x14ac:dyDescent="0.25">
      <c r="A1248" s="5">
        <v>45670</v>
      </c>
      <c r="B1248" s="6" t="s">
        <v>1173</v>
      </c>
      <c r="C1248" s="6" t="s">
        <v>610</v>
      </c>
      <c r="D1248" s="6" t="s">
        <v>13</v>
      </c>
      <c r="E1248" s="6" t="s">
        <v>322</v>
      </c>
      <c r="F1248" s="6">
        <v>-10000</v>
      </c>
      <c r="G1248" s="6"/>
      <c r="H1248" s="13">
        <f>SUMIFS(F$2:F1248, B$2:B1248, B1248)</f>
        <v>46470</v>
      </c>
    </row>
    <row r="1249" spans="1:8" x14ac:dyDescent="0.25">
      <c r="A1249" s="5">
        <v>45755</v>
      </c>
      <c r="B1249" s="6" t="s">
        <v>1173</v>
      </c>
      <c r="C1249" s="6" t="s">
        <v>610</v>
      </c>
      <c r="D1249" s="6" t="s">
        <v>13</v>
      </c>
      <c r="E1249" s="6" t="s">
        <v>322</v>
      </c>
      <c r="F1249" s="6">
        <v>-6470</v>
      </c>
      <c r="G1249" s="6"/>
      <c r="H1249" s="13">
        <f>SUMIFS(F$2:F1249, B$2:B1249, B1249)</f>
        <v>40000</v>
      </c>
    </row>
    <row r="1250" spans="1:8" x14ac:dyDescent="0.25">
      <c r="A1250" s="5">
        <v>45712</v>
      </c>
      <c r="B1250" s="6" t="s">
        <v>1176</v>
      </c>
      <c r="C1250" s="6" t="s">
        <v>610</v>
      </c>
      <c r="D1250" s="6" t="s">
        <v>10</v>
      </c>
      <c r="E1250" s="6" t="s">
        <v>1177</v>
      </c>
      <c r="F1250" s="12">
        <v>41551.5</v>
      </c>
      <c r="G1250" s="6"/>
      <c r="H1250" s="13">
        <f>SUMIFS(F$2:F1250, B$2:B1250, B1250)</f>
        <v>41551.5</v>
      </c>
    </row>
    <row r="1251" spans="1:8" x14ac:dyDescent="0.25">
      <c r="A1251" s="5">
        <v>45714</v>
      </c>
      <c r="B1251" s="6" t="s">
        <v>1176</v>
      </c>
      <c r="C1251" s="6" t="s">
        <v>610</v>
      </c>
      <c r="D1251" s="6" t="s">
        <v>10</v>
      </c>
      <c r="E1251" s="6" t="s">
        <v>1178</v>
      </c>
      <c r="F1251" s="6">
        <v>1948.5</v>
      </c>
      <c r="G1251" s="6"/>
      <c r="H1251" s="13">
        <f>SUMIFS(F$2:F1251, B$2:B1251, B1251)</f>
        <v>43500</v>
      </c>
    </row>
    <row r="1252" spans="1:8" x14ac:dyDescent="0.25">
      <c r="A1252" s="5">
        <v>45747</v>
      </c>
      <c r="B1252" s="6" t="s">
        <v>1179</v>
      </c>
      <c r="C1252" s="6" t="s">
        <v>610</v>
      </c>
      <c r="D1252" s="6" t="s">
        <v>10</v>
      </c>
      <c r="E1252" s="6" t="s">
        <v>1180</v>
      </c>
      <c r="F1252" s="6">
        <v>23256</v>
      </c>
      <c r="G1252" s="6"/>
      <c r="H1252" s="13">
        <f>SUMIFS(F$2:F1252, B$2:B1252, B1252)</f>
        <v>23256</v>
      </c>
    </row>
    <row r="1253" spans="1:8" x14ac:dyDescent="0.25">
      <c r="A1253" s="5">
        <v>45747</v>
      </c>
      <c r="B1253" s="6" t="s">
        <v>1179</v>
      </c>
      <c r="C1253" s="6" t="s">
        <v>610</v>
      </c>
      <c r="D1253" s="6" t="s">
        <v>10</v>
      </c>
      <c r="E1253" s="6" t="s">
        <v>1181</v>
      </c>
      <c r="F1253" s="6">
        <v>4470</v>
      </c>
      <c r="G1253" s="6"/>
      <c r="H1253" s="13">
        <f>SUMIFS(F$2:F1253, B$2:B1253, B1253)</f>
        <v>27726</v>
      </c>
    </row>
    <row r="1254" spans="1:8" x14ac:dyDescent="0.25">
      <c r="A1254" s="5">
        <v>45755</v>
      </c>
      <c r="B1254" s="6" t="s">
        <v>1179</v>
      </c>
      <c r="C1254" s="6" t="s">
        <v>610</v>
      </c>
      <c r="D1254" s="6" t="s">
        <v>10</v>
      </c>
      <c r="E1254" s="6" t="s">
        <v>1182</v>
      </c>
      <c r="F1254" s="6">
        <v>840</v>
      </c>
      <c r="G1254" s="6"/>
      <c r="H1254" s="13">
        <f>SUMIFS(F$2:F1254, B$2:B1254, B1254)</f>
        <v>28566</v>
      </c>
    </row>
    <row r="1255" spans="1:8" x14ac:dyDescent="0.25">
      <c r="A1255" s="5">
        <v>45755</v>
      </c>
      <c r="B1255" s="6" t="s">
        <v>1179</v>
      </c>
      <c r="C1255" s="6" t="s">
        <v>610</v>
      </c>
      <c r="D1255" s="6" t="s">
        <v>10</v>
      </c>
      <c r="E1255" s="6" t="s">
        <v>1183</v>
      </c>
      <c r="F1255" s="6">
        <v>1410</v>
      </c>
      <c r="G1255" s="6"/>
      <c r="H1255" s="13">
        <f>SUMIFS(F$2:F1255, B$2:B1255, B1255)</f>
        <v>29976</v>
      </c>
    </row>
    <row r="1256" spans="1:8" x14ac:dyDescent="0.25">
      <c r="A1256" s="5">
        <v>45755</v>
      </c>
      <c r="B1256" s="6" t="s">
        <v>1179</v>
      </c>
      <c r="C1256" s="6" t="s">
        <v>610</v>
      </c>
      <c r="D1256" s="6" t="s">
        <v>22</v>
      </c>
      <c r="E1256" s="6" t="s">
        <v>1184</v>
      </c>
      <c r="F1256" s="6">
        <v>-195</v>
      </c>
      <c r="G1256" s="6"/>
      <c r="H1256" s="13">
        <f>SUMIFS(F$2:F1256, B$2:B1256, B1256)</f>
        <v>29781</v>
      </c>
    </row>
    <row r="1257" spans="1:8" x14ac:dyDescent="0.25">
      <c r="A1257" s="5">
        <v>45771</v>
      </c>
      <c r="B1257" s="6" t="s">
        <v>1179</v>
      </c>
      <c r="C1257" s="6" t="s">
        <v>610</v>
      </c>
      <c r="D1257" s="6" t="s">
        <v>13</v>
      </c>
      <c r="E1257" s="6" t="s">
        <v>1185</v>
      </c>
      <c r="F1257" s="6">
        <v>-29781</v>
      </c>
      <c r="G1257" s="6"/>
      <c r="H1257" s="13">
        <f>SUMIFS(F$2:F1257, B$2:B1257, B1257)</f>
        <v>0</v>
      </c>
    </row>
    <row r="1258" spans="1:8" x14ac:dyDescent="0.25">
      <c r="A1258" s="5">
        <v>45618</v>
      </c>
      <c r="B1258" s="6" t="s">
        <v>1186</v>
      </c>
      <c r="C1258" s="6" t="s">
        <v>610</v>
      </c>
      <c r="D1258" s="6" t="s">
        <v>10</v>
      </c>
      <c r="E1258" s="6" t="s">
        <v>1187</v>
      </c>
      <c r="F1258" s="6">
        <v>9085</v>
      </c>
      <c r="G1258" s="6"/>
      <c r="H1258" s="13">
        <f>SUMIFS(F$2:F1258, B$2:B1258, B1258)</f>
        <v>9085</v>
      </c>
    </row>
    <row r="1259" spans="1:8" x14ac:dyDescent="0.25">
      <c r="A1259" s="5">
        <v>45699</v>
      </c>
      <c r="B1259" s="6" t="s">
        <v>1186</v>
      </c>
      <c r="C1259" s="6" t="s">
        <v>610</v>
      </c>
      <c r="D1259" s="6" t="s">
        <v>10</v>
      </c>
      <c r="E1259" s="6" t="s">
        <v>1188</v>
      </c>
      <c r="F1259" s="6">
        <v>18000</v>
      </c>
      <c r="G1259" s="6"/>
      <c r="H1259" s="13">
        <f>SUMIFS(F$2:F1259, B$2:B1259, B1259)</f>
        <v>27085</v>
      </c>
    </row>
    <row r="1260" spans="1:8" x14ac:dyDescent="0.25">
      <c r="A1260" s="5">
        <v>45740</v>
      </c>
      <c r="B1260" s="6" t="s">
        <v>1186</v>
      </c>
      <c r="C1260" s="6" t="s">
        <v>610</v>
      </c>
      <c r="D1260" s="6" t="s">
        <v>10</v>
      </c>
      <c r="E1260" s="6" t="s">
        <v>1189</v>
      </c>
      <c r="F1260" s="6">
        <v>86946</v>
      </c>
      <c r="G1260" s="6"/>
      <c r="H1260" s="13">
        <f>SUMIFS(F$2:F1260, B$2:B1260, B1260)</f>
        <v>114031</v>
      </c>
    </row>
    <row r="1261" spans="1:8" x14ac:dyDescent="0.25">
      <c r="A1261" s="5">
        <v>45242</v>
      </c>
      <c r="B1261" s="6" t="s">
        <v>1190</v>
      </c>
      <c r="C1261" s="6" t="s">
        <v>610</v>
      </c>
      <c r="D1261" s="6" t="s">
        <v>10</v>
      </c>
      <c r="E1261" s="6" t="s">
        <v>1191</v>
      </c>
      <c r="F1261" s="6">
        <v>44155</v>
      </c>
      <c r="G1261" s="6"/>
      <c r="H1261" s="13">
        <f>SUMIFS(F$2:F1261, B$2:B1261, B1261)</f>
        <v>44155</v>
      </c>
    </row>
    <row r="1262" spans="1:8" x14ac:dyDescent="0.25">
      <c r="A1262" s="5">
        <v>45267</v>
      </c>
      <c r="B1262" s="6" t="s">
        <v>1190</v>
      </c>
      <c r="C1262" s="6" t="s">
        <v>610</v>
      </c>
      <c r="D1262" s="6" t="s">
        <v>10</v>
      </c>
      <c r="E1262" s="6" t="s">
        <v>1192</v>
      </c>
      <c r="F1262" s="6">
        <v>11935</v>
      </c>
      <c r="G1262" s="6"/>
      <c r="H1262" s="13">
        <f>SUMIFS(F$2:F1262, B$2:B1262, B1262)</f>
        <v>56090</v>
      </c>
    </row>
    <row r="1263" spans="1:8" x14ac:dyDescent="0.25">
      <c r="A1263" s="5">
        <v>45267</v>
      </c>
      <c r="B1263" s="6" t="s">
        <v>1190</v>
      </c>
      <c r="C1263" s="6" t="s">
        <v>610</v>
      </c>
      <c r="D1263" s="6" t="s">
        <v>13</v>
      </c>
      <c r="E1263" s="6" t="s">
        <v>1193</v>
      </c>
      <c r="F1263" s="6">
        <v>-590</v>
      </c>
      <c r="G1263" s="6"/>
      <c r="H1263" s="13">
        <f>SUMIFS(F$2:F1263, B$2:B1263, B1263)</f>
        <v>55500</v>
      </c>
    </row>
    <row r="1264" spans="1:8" x14ac:dyDescent="0.25">
      <c r="A1264" s="5">
        <v>45288</v>
      </c>
      <c r="B1264" s="6" t="s">
        <v>1190</v>
      </c>
      <c r="C1264" s="6" t="s">
        <v>610</v>
      </c>
      <c r="D1264" s="6" t="s">
        <v>13</v>
      </c>
      <c r="E1264" s="6" t="s">
        <v>1194</v>
      </c>
      <c r="F1264" s="6">
        <v>-56880</v>
      </c>
      <c r="G1264" s="6"/>
      <c r="H1264" s="13">
        <f>SUMIFS(F$2:F1264, B$2:B1264, B1264)</f>
        <v>-1380</v>
      </c>
    </row>
    <row r="1265" spans="1:8" x14ac:dyDescent="0.25">
      <c r="A1265" s="5">
        <v>45295</v>
      </c>
      <c r="B1265" s="6" t="s">
        <v>1190</v>
      </c>
      <c r="C1265" s="6" t="s">
        <v>610</v>
      </c>
      <c r="D1265" s="6" t="s">
        <v>10</v>
      </c>
      <c r="E1265" s="6" t="s">
        <v>1195</v>
      </c>
      <c r="F1265" s="6">
        <v>13200</v>
      </c>
      <c r="G1265" s="6"/>
      <c r="H1265" s="13">
        <f>SUMIFS(F$2:F1265, B$2:B1265, B1265)</f>
        <v>11820</v>
      </c>
    </row>
    <row r="1266" spans="1:8" x14ac:dyDescent="0.25">
      <c r="A1266" s="5">
        <v>45344</v>
      </c>
      <c r="B1266" s="6" t="s">
        <v>1190</v>
      </c>
      <c r="C1266" s="6" t="s">
        <v>610</v>
      </c>
      <c r="D1266" s="6" t="s">
        <v>10</v>
      </c>
      <c r="E1266" s="6" t="s">
        <v>1196</v>
      </c>
      <c r="F1266" s="6">
        <v>14600</v>
      </c>
      <c r="G1266" s="6"/>
      <c r="H1266" s="13">
        <f>SUMIFS(F$2:F1266, B$2:B1266, B1266)</f>
        <v>26420</v>
      </c>
    </row>
    <row r="1267" spans="1:8" x14ac:dyDescent="0.25">
      <c r="A1267" s="5">
        <v>45420</v>
      </c>
      <c r="B1267" s="6" t="s">
        <v>1190</v>
      </c>
      <c r="C1267" s="6" t="s">
        <v>610</v>
      </c>
      <c r="D1267" s="6" t="s">
        <v>13</v>
      </c>
      <c r="E1267" s="6" t="s">
        <v>1197</v>
      </c>
      <c r="F1267" s="6">
        <v>-26420</v>
      </c>
      <c r="G1267" s="6"/>
      <c r="H1267" s="13">
        <f>SUMIFS(F$2:F1267, B$2:B1267, B1267)</f>
        <v>0</v>
      </c>
    </row>
    <row r="1268" spans="1:8" x14ac:dyDescent="0.25">
      <c r="A1268" s="5">
        <v>45412</v>
      </c>
      <c r="B1268" s="6" t="s">
        <v>1190</v>
      </c>
      <c r="C1268" s="6" t="s">
        <v>610</v>
      </c>
      <c r="D1268" s="6" t="s">
        <v>10</v>
      </c>
      <c r="E1268" s="6" t="s">
        <v>1198</v>
      </c>
      <c r="F1268" s="6">
        <v>13080</v>
      </c>
      <c r="G1268" s="6"/>
      <c r="H1268" s="13">
        <f>SUMIFS(F$2:F1268, B$2:B1268, B1268)</f>
        <v>13080</v>
      </c>
    </row>
    <row r="1269" spans="1:8" x14ac:dyDescent="0.25">
      <c r="A1269" s="5">
        <v>45412</v>
      </c>
      <c r="B1269" s="6" t="s">
        <v>1190</v>
      </c>
      <c r="C1269" s="6" t="s">
        <v>610</v>
      </c>
      <c r="D1269" s="6" t="s">
        <v>13</v>
      </c>
      <c r="E1269" s="6" t="s">
        <v>1199</v>
      </c>
      <c r="F1269" s="6">
        <v>-4945</v>
      </c>
      <c r="G1269" s="6"/>
      <c r="H1269" s="13">
        <f>SUMIFS(F$2:F1269, B$2:B1269, B1269)</f>
        <v>8135</v>
      </c>
    </row>
    <row r="1270" spans="1:8" x14ac:dyDescent="0.25">
      <c r="A1270" s="5">
        <v>45482</v>
      </c>
      <c r="B1270" s="6" t="s">
        <v>1190</v>
      </c>
      <c r="C1270" s="6" t="s">
        <v>610</v>
      </c>
      <c r="D1270" s="6" t="s">
        <v>10</v>
      </c>
      <c r="E1270" s="6" t="s">
        <v>1200</v>
      </c>
      <c r="F1270" s="6">
        <v>15770</v>
      </c>
      <c r="G1270" s="6"/>
      <c r="H1270" s="13">
        <f>SUMIFS(F$2:F1270, B$2:B1270, B1270)</f>
        <v>23905</v>
      </c>
    </row>
    <row r="1271" spans="1:8" x14ac:dyDescent="0.25">
      <c r="A1271" s="5">
        <v>45482</v>
      </c>
      <c r="B1271" s="6" t="s">
        <v>1190</v>
      </c>
      <c r="C1271" s="6" t="s">
        <v>610</v>
      </c>
      <c r="D1271" s="6" t="s">
        <v>22</v>
      </c>
      <c r="E1271" s="6" t="s">
        <v>1201</v>
      </c>
      <c r="F1271" s="6">
        <v>-900</v>
      </c>
      <c r="G1271" s="6"/>
      <c r="H1271" s="13">
        <f>SUMIFS(F$2:F1271, B$2:B1271, B1271)</f>
        <v>23005</v>
      </c>
    </row>
    <row r="1272" spans="1:8" x14ac:dyDescent="0.25">
      <c r="A1272" s="5">
        <v>45595</v>
      </c>
      <c r="B1272" s="6" t="s">
        <v>1190</v>
      </c>
      <c r="C1272" s="6" t="s">
        <v>610</v>
      </c>
      <c r="D1272" s="6" t="s">
        <v>13</v>
      </c>
      <c r="E1272" s="6" t="s">
        <v>1202</v>
      </c>
      <c r="F1272" s="6">
        <v>-7235</v>
      </c>
      <c r="G1272" s="6"/>
      <c r="H1272" s="13">
        <f>SUMIFS(F$2:F1272, B$2:B1272, B1272)</f>
        <v>15770</v>
      </c>
    </row>
    <row r="1273" spans="1:8" x14ac:dyDescent="0.25">
      <c r="A1273" s="5">
        <v>45597</v>
      </c>
      <c r="B1273" s="6" t="s">
        <v>1190</v>
      </c>
      <c r="C1273" s="6" t="s">
        <v>610</v>
      </c>
      <c r="D1273" s="6" t="s">
        <v>10</v>
      </c>
      <c r="E1273" s="6" t="s">
        <v>1203</v>
      </c>
      <c r="F1273" s="6">
        <v>34620</v>
      </c>
      <c r="G1273" s="6"/>
      <c r="H1273" s="13">
        <f>SUMIFS(F$2:F1273, B$2:B1273, B1273)</f>
        <v>50390</v>
      </c>
    </row>
    <row r="1274" spans="1:8" x14ac:dyDescent="0.25">
      <c r="A1274" s="5">
        <v>45616</v>
      </c>
      <c r="B1274" s="6" t="s">
        <v>1190</v>
      </c>
      <c r="C1274" s="6" t="s">
        <v>610</v>
      </c>
      <c r="D1274" s="6" t="s">
        <v>13</v>
      </c>
      <c r="E1274" s="6" t="s">
        <v>1204</v>
      </c>
      <c r="F1274" s="6">
        <v>-50390</v>
      </c>
      <c r="G1274" s="6"/>
      <c r="H1274" s="13">
        <f>SUMIFS(F$2:F1274, B$2:B1274, B1274)</f>
        <v>0</v>
      </c>
    </row>
    <row r="1275" spans="1:8" x14ac:dyDescent="0.25">
      <c r="A1275" s="5">
        <v>45624</v>
      </c>
      <c r="B1275" s="6" t="s">
        <v>1190</v>
      </c>
      <c r="C1275" s="6" t="s">
        <v>610</v>
      </c>
      <c r="D1275" s="6" t="s">
        <v>10</v>
      </c>
      <c r="E1275" s="6" t="s">
        <v>1205</v>
      </c>
      <c r="F1275" s="6">
        <v>4145</v>
      </c>
      <c r="G1275" s="6"/>
      <c r="H1275" s="13">
        <f>SUMIFS(F$2:F1275, B$2:B1275, B1275)</f>
        <v>4145</v>
      </c>
    </row>
    <row r="1276" spans="1:8" x14ac:dyDescent="0.25">
      <c r="A1276" s="5">
        <v>45652</v>
      </c>
      <c r="B1276" s="6" t="s">
        <v>1190</v>
      </c>
      <c r="C1276" s="6" t="s">
        <v>610</v>
      </c>
      <c r="D1276" s="6" t="s">
        <v>10</v>
      </c>
      <c r="E1276" s="6" t="s">
        <v>1206</v>
      </c>
      <c r="F1276" s="6">
        <v>9215</v>
      </c>
      <c r="G1276" s="6"/>
      <c r="H1276" s="13">
        <f>SUMIFS(F$2:F1276, B$2:B1276, B1276)</f>
        <v>13360</v>
      </c>
    </row>
    <row r="1277" spans="1:8" x14ac:dyDescent="0.25">
      <c r="A1277" s="5">
        <v>45800</v>
      </c>
      <c r="B1277" s="6" t="s">
        <v>906</v>
      </c>
      <c r="C1277" s="6" t="s">
        <v>610</v>
      </c>
      <c r="D1277" s="6" t="s">
        <v>22</v>
      </c>
      <c r="E1277" s="6" t="s">
        <v>1207</v>
      </c>
      <c r="F1277" s="6">
        <v>-1215.5999999999999</v>
      </c>
      <c r="G1277" s="6"/>
      <c r="H1277" s="13">
        <f>SUMIFS(F$2:F1277, B$2:B1277, B1277)</f>
        <v>23096.400000000009</v>
      </c>
    </row>
    <row r="1278" spans="1:8" x14ac:dyDescent="0.25">
      <c r="A1278" s="5">
        <v>45800</v>
      </c>
      <c r="B1278" s="6" t="s">
        <v>906</v>
      </c>
      <c r="C1278" s="6" t="s">
        <v>610</v>
      </c>
      <c r="D1278" s="6" t="s">
        <v>13</v>
      </c>
      <c r="E1278" s="6" t="s">
        <v>1208</v>
      </c>
      <c r="F1278" s="6">
        <v>-23096.400000000001</v>
      </c>
      <c r="G1278" s="6"/>
      <c r="H1278" s="13">
        <f>SUMIFS(F$2:F1278, B$2:B1278, B1278)</f>
        <v>7.2759576141834259E-12</v>
      </c>
    </row>
    <row r="1279" spans="1:8" x14ac:dyDescent="0.25">
      <c r="A1279" s="5">
        <v>45742</v>
      </c>
      <c r="B1279" s="6" t="s">
        <v>1209</v>
      </c>
      <c r="C1279" s="6" t="s">
        <v>610</v>
      </c>
      <c r="D1279" s="6" t="s">
        <v>10</v>
      </c>
      <c r="E1279" s="6" t="s">
        <v>1210</v>
      </c>
      <c r="F1279" s="6">
        <v>8329</v>
      </c>
      <c r="G1279" s="6"/>
      <c r="H1279" s="13">
        <f>SUMIFS(F$2:F1279, B$2:B1279, B1279)</f>
        <v>8329</v>
      </c>
    </row>
    <row r="1280" spans="1:8" x14ac:dyDescent="0.25">
      <c r="A1280" s="5">
        <v>45762</v>
      </c>
      <c r="B1280" s="6" t="s">
        <v>1209</v>
      </c>
      <c r="C1280" s="6" t="s">
        <v>610</v>
      </c>
      <c r="D1280" s="6" t="s">
        <v>10</v>
      </c>
      <c r="E1280" s="6" t="s">
        <v>1211</v>
      </c>
      <c r="F1280" s="6">
        <v>6998</v>
      </c>
      <c r="G1280" s="6"/>
      <c r="H1280" s="13">
        <f>SUMIFS(F$2:F1280, B$2:B1280, B1280)</f>
        <v>15327</v>
      </c>
    </row>
    <row r="1281" spans="1:8" x14ac:dyDescent="0.25">
      <c r="A1281" s="5">
        <v>45789</v>
      </c>
      <c r="B1281" s="6" t="s">
        <v>1209</v>
      </c>
      <c r="C1281" s="6" t="s">
        <v>610</v>
      </c>
      <c r="D1281" s="6" t="s">
        <v>10</v>
      </c>
      <c r="E1281" s="6" t="s">
        <v>1212</v>
      </c>
      <c r="F1281" s="6">
        <v>8908</v>
      </c>
      <c r="G1281" s="6"/>
      <c r="H1281" s="13">
        <f>SUMIFS(F$2:F1281, B$2:B1281, B1281)</f>
        <v>24235</v>
      </c>
    </row>
    <row r="1282" spans="1:8" x14ac:dyDescent="0.25">
      <c r="A1282" s="5">
        <v>45800</v>
      </c>
      <c r="B1282" s="6" t="s">
        <v>1209</v>
      </c>
      <c r="C1282" s="6" t="s">
        <v>610</v>
      </c>
      <c r="D1282" s="6" t="s">
        <v>13</v>
      </c>
      <c r="E1282" s="6" t="s">
        <v>1213</v>
      </c>
      <c r="F1282" s="6">
        <v>-24235</v>
      </c>
      <c r="G1282" s="6"/>
      <c r="H1282" s="13">
        <f>SUMIFS(F$2:F1282, B$2:B1282, B1282)</f>
        <v>0</v>
      </c>
    </row>
    <row r="1283" spans="1:8" x14ac:dyDescent="0.25">
      <c r="A1283" s="5">
        <v>45798</v>
      </c>
      <c r="B1283" s="6" t="s">
        <v>415</v>
      </c>
      <c r="C1283" s="6" t="s">
        <v>598</v>
      </c>
      <c r="D1283" s="6" t="s">
        <v>13</v>
      </c>
      <c r="E1283" s="6" t="s">
        <v>1214</v>
      </c>
      <c r="F1283" s="6">
        <v>-11508.8</v>
      </c>
      <c r="G1283" s="6"/>
      <c r="H1283" s="13">
        <f>SUMIFS(F$2:F1283, B$2:B1283, B1283)</f>
        <v>720</v>
      </c>
    </row>
    <row r="1284" spans="1:8" x14ac:dyDescent="0.25">
      <c r="A1284" s="5">
        <v>45799</v>
      </c>
      <c r="B1284" s="6" t="s">
        <v>799</v>
      </c>
      <c r="C1284" s="6" t="s">
        <v>610</v>
      </c>
      <c r="D1284" s="6" t="s">
        <v>13</v>
      </c>
      <c r="E1284" s="6" t="s">
        <v>1215</v>
      </c>
      <c r="F1284" s="6">
        <v>-37122.35</v>
      </c>
      <c r="G1284" s="6"/>
      <c r="H1284" s="13">
        <f>SUMIFS(F$2:F1284, B$2:B1284, B1284)</f>
        <v>47457.449999999975</v>
      </c>
    </row>
    <row r="1285" spans="1:8" x14ac:dyDescent="0.25">
      <c r="A1285" s="5">
        <v>45798</v>
      </c>
      <c r="B1285" s="6" t="s">
        <v>132</v>
      </c>
      <c r="C1285" s="6" t="s">
        <v>598</v>
      </c>
      <c r="D1285" s="6" t="s">
        <v>13</v>
      </c>
      <c r="E1285" s="6" t="s">
        <v>1216</v>
      </c>
      <c r="F1285" s="6">
        <v>-25439.4</v>
      </c>
      <c r="G1285" s="6"/>
      <c r="H1285" s="13">
        <f>SUMIFS(F$2:F1285, B$2:B1285, B1285)</f>
        <v>0</v>
      </c>
    </row>
    <row r="1286" spans="1:8" x14ac:dyDescent="0.25">
      <c r="A1286" s="5">
        <v>45798</v>
      </c>
      <c r="B1286" s="6" t="s">
        <v>9</v>
      </c>
      <c r="C1286" s="6" t="s">
        <v>598</v>
      </c>
      <c r="D1286" s="6" t="s">
        <v>13</v>
      </c>
      <c r="E1286" s="6" t="s">
        <v>1217</v>
      </c>
      <c r="F1286" s="6">
        <v>-4830</v>
      </c>
      <c r="G1286" s="6"/>
      <c r="H1286" s="13">
        <f>SUMIFS(F$2:F1286, B$2:B1286, B1286)</f>
        <v>0</v>
      </c>
    </row>
    <row r="1287" spans="1:8" x14ac:dyDescent="0.25">
      <c r="A1287" s="5">
        <v>45798</v>
      </c>
      <c r="B1287" s="6" t="s">
        <v>376</v>
      </c>
      <c r="C1287" s="6" t="s">
        <v>598</v>
      </c>
      <c r="D1287" s="6" t="s">
        <v>13</v>
      </c>
      <c r="E1287" s="6" t="s">
        <v>322</v>
      </c>
      <c r="F1287" s="6">
        <v>-3839</v>
      </c>
      <c r="G1287" s="6"/>
      <c r="H1287" s="13">
        <f>SUMIFS(F$2:F1287, B$2:B1287, B1287)</f>
        <v>4000</v>
      </c>
    </row>
    <row r="1288" spans="1:8" x14ac:dyDescent="0.25">
      <c r="A1288" s="5">
        <v>45796</v>
      </c>
      <c r="B1288" s="6" t="s">
        <v>229</v>
      </c>
      <c r="C1288" s="6" t="s">
        <v>598</v>
      </c>
      <c r="D1288" s="6" t="s">
        <v>13</v>
      </c>
      <c r="E1288" s="6" t="s">
        <v>322</v>
      </c>
      <c r="F1288" s="6">
        <v>-10000</v>
      </c>
      <c r="G1288" s="6"/>
      <c r="H1288" s="13">
        <f>SUMIFS(F$2:F1288, B$2:B1288, B1288)</f>
        <v>8875</v>
      </c>
    </row>
    <row r="1289" spans="1:8" x14ac:dyDescent="0.25">
      <c r="A1289" s="5">
        <v>45799</v>
      </c>
      <c r="B1289" s="6" t="s">
        <v>1218</v>
      </c>
      <c r="C1289" s="6" t="s">
        <v>598</v>
      </c>
      <c r="D1289" s="6" t="s">
        <v>10</v>
      </c>
      <c r="E1289" s="6" t="s">
        <v>1219</v>
      </c>
      <c r="F1289" s="6">
        <v>18931</v>
      </c>
      <c r="G1289" s="6"/>
      <c r="H1289" s="13">
        <f>SUMIFS(F$2:F1289, B$2:B1289, B1289)</f>
        <v>18931</v>
      </c>
    </row>
    <row r="1290" spans="1:8" x14ac:dyDescent="0.25">
      <c r="A1290" s="5">
        <v>45800</v>
      </c>
      <c r="B1290" s="6" t="s">
        <v>505</v>
      </c>
      <c r="C1290" s="6" t="s">
        <v>598</v>
      </c>
      <c r="D1290" s="6" t="s">
        <v>13</v>
      </c>
      <c r="E1290" s="6" t="s">
        <v>1220</v>
      </c>
      <c r="F1290" s="6">
        <v>-2700</v>
      </c>
      <c r="G1290" s="6"/>
      <c r="H1290" s="13">
        <f>SUMIFS(F$2:F1290, B$2:B1290, B1290)</f>
        <v>0</v>
      </c>
    </row>
    <row r="1291" spans="1:8" x14ac:dyDescent="0.25">
      <c r="A1291" s="5">
        <v>45800</v>
      </c>
      <c r="B1291" s="6" t="s">
        <v>1154</v>
      </c>
      <c r="C1291" s="6" t="s">
        <v>610</v>
      </c>
      <c r="D1291" s="6" t="s">
        <v>13</v>
      </c>
      <c r="E1291" s="6" t="s">
        <v>1221</v>
      </c>
      <c r="F1291" s="6">
        <v>-66731</v>
      </c>
      <c r="G1291" s="6"/>
      <c r="H1291" s="13">
        <f>SUMIFS(F$2:F1291, B$2:B1291, B1291)</f>
        <v>0</v>
      </c>
    </row>
    <row r="1292" spans="1:8" x14ac:dyDescent="0.25">
      <c r="A1292" s="5">
        <v>45800</v>
      </c>
      <c r="B1292" s="6" t="s">
        <v>1176</v>
      </c>
      <c r="C1292" s="6" t="s">
        <v>610</v>
      </c>
      <c r="D1292" s="6" t="s">
        <v>13</v>
      </c>
      <c r="E1292" s="6" t="s">
        <v>1222</v>
      </c>
      <c r="F1292" s="6">
        <v>-43500</v>
      </c>
      <c r="G1292" s="6"/>
      <c r="H1292" s="13">
        <f>SUMIFS(F$2:F1292, B$2:B1292, B1292)</f>
        <v>0</v>
      </c>
    </row>
    <row r="1293" spans="1:8" x14ac:dyDescent="0.25">
      <c r="A1293" s="5">
        <v>45547</v>
      </c>
      <c r="B1293" s="6" t="s">
        <v>1223</v>
      </c>
      <c r="C1293" s="6" t="s">
        <v>610</v>
      </c>
      <c r="D1293" s="6" t="s">
        <v>10</v>
      </c>
      <c r="E1293" s="6" t="s">
        <v>1224</v>
      </c>
      <c r="F1293" s="6">
        <v>27278</v>
      </c>
      <c r="G1293" s="6"/>
      <c r="H1293" s="13">
        <f>SUMIFS(F$2:F1293, B$2:B1293, B1293)</f>
        <v>27278</v>
      </c>
    </row>
    <row r="1294" spans="1:8" x14ac:dyDescent="0.25">
      <c r="A1294" s="5">
        <v>45616</v>
      </c>
      <c r="B1294" s="6" t="s">
        <v>1223</v>
      </c>
      <c r="C1294" s="6" t="s">
        <v>610</v>
      </c>
      <c r="D1294" s="6" t="s">
        <v>13</v>
      </c>
      <c r="E1294" s="6" t="s">
        <v>322</v>
      </c>
      <c r="F1294" s="6">
        <v>-27278</v>
      </c>
      <c r="G1294" s="6"/>
      <c r="H1294" s="13">
        <f>SUMIFS(F$2:F1294, B$2:B1294, B1294)</f>
        <v>0</v>
      </c>
    </row>
    <row r="1295" spans="1:8" x14ac:dyDescent="0.25">
      <c r="A1295" s="5">
        <v>45640</v>
      </c>
      <c r="B1295" s="6" t="s">
        <v>1223</v>
      </c>
      <c r="C1295" s="6" t="s">
        <v>610</v>
      </c>
      <c r="D1295" s="6" t="s">
        <v>10</v>
      </c>
      <c r="E1295" s="6" t="s">
        <v>1225</v>
      </c>
      <c r="F1295" s="6">
        <v>26216</v>
      </c>
      <c r="G1295" s="6"/>
      <c r="H1295" s="13">
        <f>SUMIFS(F$2:F1295, B$2:B1295, B1295)</f>
        <v>26216</v>
      </c>
    </row>
    <row r="1296" spans="1:8" x14ac:dyDescent="0.25">
      <c r="A1296" s="5">
        <v>45666</v>
      </c>
      <c r="B1296" s="6" t="s">
        <v>1223</v>
      </c>
      <c r="C1296" s="6" t="s">
        <v>610</v>
      </c>
      <c r="D1296" s="6" t="s">
        <v>13</v>
      </c>
      <c r="E1296" s="6" t="s">
        <v>322</v>
      </c>
      <c r="F1296" s="6">
        <v>-26216</v>
      </c>
      <c r="G1296" s="6"/>
      <c r="H1296" s="13">
        <f>SUMIFS(F$2:F1296, B$2:B1296, B1296)</f>
        <v>0</v>
      </c>
    </row>
    <row r="1297" spans="1:8" x14ac:dyDescent="0.25">
      <c r="A1297" s="5">
        <v>45762</v>
      </c>
      <c r="B1297" s="6" t="s">
        <v>1223</v>
      </c>
      <c r="C1297" s="6" t="s">
        <v>610</v>
      </c>
      <c r="D1297" s="6" t="s">
        <v>10</v>
      </c>
      <c r="E1297" s="6" t="s">
        <v>1226</v>
      </c>
      <c r="F1297" s="6">
        <v>14081</v>
      </c>
      <c r="G1297" s="6"/>
      <c r="H1297" s="13">
        <f>SUMIFS(F$2:F1297, B$2:B1297, B1297)</f>
        <v>14081</v>
      </c>
    </row>
    <row r="1298" spans="1:8" x14ac:dyDescent="0.25">
      <c r="A1298" s="5">
        <v>45775</v>
      </c>
      <c r="B1298" s="6" t="s">
        <v>1223</v>
      </c>
      <c r="C1298" s="6" t="s">
        <v>610</v>
      </c>
      <c r="D1298" s="6" t="s">
        <v>10</v>
      </c>
      <c r="E1298" s="6" t="s">
        <v>1227</v>
      </c>
      <c r="F1298" s="6">
        <v>21970</v>
      </c>
      <c r="G1298" s="6"/>
      <c r="H1298" s="13">
        <f>SUMIFS(F$2:F1298, B$2:B1298, B1298)</f>
        <v>36051</v>
      </c>
    </row>
    <row r="1299" spans="1:8" x14ac:dyDescent="0.25">
      <c r="A1299" s="5">
        <v>45783</v>
      </c>
      <c r="B1299" s="6" t="s">
        <v>1223</v>
      </c>
      <c r="C1299" s="6" t="s">
        <v>610</v>
      </c>
      <c r="D1299" s="6" t="s">
        <v>10</v>
      </c>
      <c r="E1299" s="6" t="s">
        <v>1228</v>
      </c>
      <c r="F1299" s="6">
        <v>5895</v>
      </c>
      <c r="G1299" s="6"/>
      <c r="H1299" s="13">
        <f>SUMIFS(F$2:F1299, B$2:B1299, B1299)</f>
        <v>41946</v>
      </c>
    </row>
    <row r="1300" spans="1:8" x14ac:dyDescent="0.25">
      <c r="A1300" s="5">
        <v>45805</v>
      </c>
      <c r="B1300" s="6" t="s">
        <v>626</v>
      </c>
      <c r="C1300" s="6" t="s">
        <v>610</v>
      </c>
      <c r="D1300" s="6" t="s">
        <v>22</v>
      </c>
      <c r="E1300" s="6" t="s">
        <v>1229</v>
      </c>
      <c r="F1300" s="6">
        <v>-1445.93</v>
      </c>
      <c r="G1300" s="6"/>
      <c r="H1300" s="13">
        <f>SUMIFS(F$2:F1300, B$2:B1300, B1300)</f>
        <v>69300.3</v>
      </c>
    </row>
    <row r="1301" spans="1:8" x14ac:dyDescent="0.25">
      <c r="A1301" s="5">
        <v>45805</v>
      </c>
      <c r="B1301" s="6" t="s">
        <v>626</v>
      </c>
      <c r="C1301" s="6" t="s">
        <v>610</v>
      </c>
      <c r="D1301" s="6" t="s">
        <v>22</v>
      </c>
      <c r="E1301" s="6" t="s">
        <v>1230</v>
      </c>
      <c r="F1301" s="6">
        <v>-1037.21</v>
      </c>
      <c r="G1301" s="6"/>
      <c r="H1301" s="13">
        <f>SUMIFS(F$2:F1301, B$2:B1301, B1301)</f>
        <v>68263.09</v>
      </c>
    </row>
    <row r="1302" spans="1:8" x14ac:dyDescent="0.25">
      <c r="A1302" s="5">
        <v>45805</v>
      </c>
      <c r="B1302" s="6" t="s">
        <v>626</v>
      </c>
      <c r="C1302" s="6" t="s">
        <v>610</v>
      </c>
      <c r="D1302" s="6" t="s">
        <v>22</v>
      </c>
      <c r="E1302" s="6" t="s">
        <v>1231</v>
      </c>
      <c r="F1302" s="6">
        <v>-1054.1300000000001</v>
      </c>
      <c r="G1302" s="6"/>
      <c r="H1302" s="13">
        <f>SUMIFS(F$2:F1302, B$2:B1302, B1302)</f>
        <v>67208.959999999992</v>
      </c>
    </row>
    <row r="1303" spans="1:8" x14ac:dyDescent="0.25">
      <c r="A1303" s="5">
        <v>45804</v>
      </c>
      <c r="B1303" s="6" t="s">
        <v>264</v>
      </c>
      <c r="C1303" s="6" t="s">
        <v>598</v>
      </c>
      <c r="D1303" s="6" t="s">
        <v>13</v>
      </c>
      <c r="E1303" s="6" t="s">
        <v>1232</v>
      </c>
      <c r="F1303" s="6">
        <v>-58157</v>
      </c>
      <c r="G1303" s="6"/>
      <c r="H1303" s="13">
        <f>SUMIFS(F$2:F1303, B$2:B1303, B1303)</f>
        <v>0</v>
      </c>
    </row>
    <row r="1304" spans="1:8" x14ac:dyDescent="0.25">
      <c r="A1304" s="5">
        <v>45803</v>
      </c>
      <c r="B1304" s="6" t="s">
        <v>489</v>
      </c>
      <c r="C1304" s="6" t="s">
        <v>598</v>
      </c>
      <c r="D1304" s="6" t="s">
        <v>10</v>
      </c>
      <c r="E1304" s="6" t="s">
        <v>1233</v>
      </c>
      <c r="F1304" s="6">
        <v>4195</v>
      </c>
      <c r="G1304" s="6"/>
      <c r="H1304" s="13">
        <f>SUMIFS(F$2:F1304, B$2:B1304, B1304)</f>
        <v>4195</v>
      </c>
    </row>
    <row r="1305" spans="1:8" x14ac:dyDescent="0.25">
      <c r="A1305" s="5">
        <v>45803</v>
      </c>
      <c r="B1305" s="6" t="s">
        <v>489</v>
      </c>
      <c r="C1305" s="6" t="s">
        <v>598</v>
      </c>
      <c r="D1305" s="6" t="s">
        <v>13</v>
      </c>
      <c r="E1305" s="6" t="s">
        <v>1234</v>
      </c>
      <c r="F1305" s="6">
        <v>-2195</v>
      </c>
      <c r="G1305" s="6"/>
      <c r="H1305" s="13">
        <f>SUMIFS(F$2:F1305, B$2:B1305, B1305)</f>
        <v>2000</v>
      </c>
    </row>
    <row r="1306" spans="1:8" x14ac:dyDescent="0.25">
      <c r="A1306" s="5">
        <v>45804</v>
      </c>
      <c r="B1306" s="6" t="s">
        <v>576</v>
      </c>
      <c r="C1306" s="6" t="s">
        <v>598</v>
      </c>
      <c r="D1306" s="6" t="s">
        <v>13</v>
      </c>
      <c r="E1306" s="6" t="s">
        <v>1235</v>
      </c>
      <c r="F1306" s="6">
        <v>-885</v>
      </c>
      <c r="G1306" s="6"/>
      <c r="H1306" s="13">
        <f>SUMIFS(F$2:F1306, B$2:B1306, B1306)</f>
        <v>0</v>
      </c>
    </row>
    <row r="1307" spans="1:8" x14ac:dyDescent="0.25">
      <c r="A1307" s="5">
        <v>45807</v>
      </c>
      <c r="B1307" s="6" t="s">
        <v>760</v>
      </c>
      <c r="C1307" s="6" t="s">
        <v>610</v>
      </c>
      <c r="D1307" s="6" t="s">
        <v>13</v>
      </c>
      <c r="E1307" s="6" t="s">
        <v>1236</v>
      </c>
      <c r="F1307" s="6">
        <v>-112730.65</v>
      </c>
      <c r="G1307" s="6"/>
      <c r="H1307" s="13">
        <f>SUMIFS(F$2:F1307, B$2:B1307, B1307)</f>
        <v>1.4551915228366852E-11</v>
      </c>
    </row>
    <row r="1308" spans="1:8" x14ac:dyDescent="0.25">
      <c r="A1308" s="5">
        <v>45806</v>
      </c>
      <c r="B1308" s="6" t="s">
        <v>415</v>
      </c>
      <c r="C1308" s="6" t="s">
        <v>598</v>
      </c>
      <c r="D1308" s="6" t="s">
        <v>13</v>
      </c>
      <c r="E1308" s="6" t="s">
        <v>1237</v>
      </c>
      <c r="F1308" s="6">
        <v>-720</v>
      </c>
      <c r="G1308" s="6"/>
      <c r="H1308" s="13">
        <f>SUMIFS(F$2:F1308, B$2:B1308, B1308)</f>
        <v>0</v>
      </c>
    </row>
    <row r="1309" spans="1:8" x14ac:dyDescent="0.25">
      <c r="A1309" s="5">
        <v>45803</v>
      </c>
      <c r="B1309" s="6" t="s">
        <v>439</v>
      </c>
      <c r="C1309" s="6" t="s">
        <v>598</v>
      </c>
      <c r="D1309" s="6" t="s">
        <v>10</v>
      </c>
      <c r="E1309" s="6" t="s">
        <v>1238</v>
      </c>
      <c r="F1309" s="6">
        <v>7080</v>
      </c>
      <c r="G1309" s="6"/>
      <c r="H1309" s="13">
        <f>SUMIFS(F$2:F1309, B$2:B1309, B1309)</f>
        <v>7080</v>
      </c>
    </row>
    <row r="1310" spans="1:8" x14ac:dyDescent="0.25">
      <c r="A1310" s="5">
        <v>45807</v>
      </c>
      <c r="B1310" s="6" t="s">
        <v>799</v>
      </c>
      <c r="C1310" s="6" t="s">
        <v>610</v>
      </c>
      <c r="D1310" s="6" t="s">
        <v>13</v>
      </c>
      <c r="E1310" s="6" t="s">
        <v>1239</v>
      </c>
      <c r="F1310" s="6">
        <v>-47457.45</v>
      </c>
      <c r="G1310" s="6"/>
      <c r="H1310" s="13">
        <f>SUMIFS(F$2:F1310, B$2:B1310, B1310)</f>
        <v>-2.1827872842550278E-11</v>
      </c>
    </row>
    <row r="1311" spans="1:8" x14ac:dyDescent="0.25">
      <c r="A1311" s="5">
        <v>45805</v>
      </c>
      <c r="B1311" s="6" t="s">
        <v>626</v>
      </c>
      <c r="C1311" s="6" t="s">
        <v>610</v>
      </c>
      <c r="D1311" s="6" t="s">
        <v>13</v>
      </c>
      <c r="E1311" s="6" t="s">
        <v>1240</v>
      </c>
      <c r="F1311" s="6">
        <v>-47179.76</v>
      </c>
      <c r="G1311" s="6"/>
      <c r="H1311" s="13">
        <f>SUMIFS(F$2:F1311, B$2:B1311, B1311)</f>
        <v>20029.19999999999</v>
      </c>
    </row>
    <row r="1312" spans="1:8" x14ac:dyDescent="0.25">
      <c r="A1312" s="5">
        <v>45805</v>
      </c>
      <c r="B1312" s="6" t="s">
        <v>626</v>
      </c>
      <c r="C1312" s="6" t="s">
        <v>610</v>
      </c>
      <c r="D1312" s="6" t="s">
        <v>13</v>
      </c>
      <c r="E1312" s="6" t="s">
        <v>1241</v>
      </c>
      <c r="F1312" s="6">
        <v>-20028.419999999998</v>
      </c>
      <c r="G1312" s="6"/>
      <c r="H1312" s="13">
        <f>SUMIFS(F$2:F1312, B$2:B1312, B1312)</f>
        <v>0.77999999999155989</v>
      </c>
    </row>
    <row r="1313" spans="1:8" x14ac:dyDescent="0.25">
      <c r="A1313" s="5">
        <v>45805</v>
      </c>
      <c r="B1313" s="6" t="s">
        <v>66</v>
      </c>
      <c r="C1313" s="6" t="s">
        <v>598</v>
      </c>
      <c r="D1313" s="6" t="s">
        <v>13</v>
      </c>
      <c r="E1313" s="6" t="s">
        <v>1242</v>
      </c>
      <c r="F1313" s="6">
        <v>-37727.1</v>
      </c>
      <c r="G1313" s="6"/>
      <c r="H1313" s="13">
        <f>SUMIFS(F$2:F1313, B$2:B1313, B1313)</f>
        <v>0.20000000000436557</v>
      </c>
    </row>
    <row r="1314" spans="1:8" x14ac:dyDescent="0.25">
      <c r="A1314" s="5">
        <v>45804</v>
      </c>
      <c r="B1314" s="6" t="s">
        <v>203</v>
      </c>
      <c r="C1314" s="6" t="s">
        <v>598</v>
      </c>
      <c r="D1314" s="6" t="s">
        <v>10</v>
      </c>
      <c r="E1314" s="6" t="s">
        <v>1243</v>
      </c>
      <c r="F1314" s="6">
        <v>4490</v>
      </c>
      <c r="G1314" s="6"/>
      <c r="H1314" s="13">
        <f>SUMIFS(F$2:F1314, B$2:B1314, B1314)</f>
        <v>9320</v>
      </c>
    </row>
    <row r="1315" spans="1:8" x14ac:dyDescent="0.25">
      <c r="A1315" s="5">
        <v>45805</v>
      </c>
      <c r="B1315" s="6" t="s">
        <v>203</v>
      </c>
      <c r="C1315" s="6" t="s">
        <v>598</v>
      </c>
      <c r="D1315" s="6" t="s">
        <v>13</v>
      </c>
      <c r="E1315" s="6" t="s">
        <v>459</v>
      </c>
      <c r="F1315" s="6">
        <v>-4830</v>
      </c>
      <c r="G1315" s="6"/>
      <c r="H1315" s="13">
        <f>SUMIFS(F$2:F1315, B$2:B1315, B1315)</f>
        <v>4490</v>
      </c>
    </row>
    <row r="1316" spans="1:8" x14ac:dyDescent="0.25">
      <c r="A1316" s="5">
        <v>45807</v>
      </c>
      <c r="B1316" s="6" t="s">
        <v>1190</v>
      </c>
      <c r="C1316" s="6" t="s">
        <v>610</v>
      </c>
      <c r="D1316" s="6" t="s">
        <v>10</v>
      </c>
      <c r="E1316" s="6" t="s">
        <v>1244</v>
      </c>
      <c r="F1316" s="6">
        <v>19895</v>
      </c>
      <c r="G1316" s="6"/>
      <c r="H1316" s="13">
        <f>SUMIFS(F$2:F1316, B$2:B1316, B1316)</f>
        <v>33255</v>
      </c>
    </row>
    <row r="1317" spans="1:8" x14ac:dyDescent="0.25">
      <c r="A1317" s="5">
        <v>45807</v>
      </c>
      <c r="B1317" s="6" t="s">
        <v>760</v>
      </c>
      <c r="C1317" s="6" t="s">
        <v>610</v>
      </c>
      <c r="D1317" s="6" t="s">
        <v>10</v>
      </c>
      <c r="E1317" s="6" t="s">
        <v>1245</v>
      </c>
      <c r="F1317" s="6">
        <v>2764.2</v>
      </c>
      <c r="G1317" s="6"/>
      <c r="H1317" s="13">
        <f>SUMIFS(F$2:F1317, B$2:B1317, B1317)</f>
        <v>2764.2000000000144</v>
      </c>
    </row>
    <row r="1318" spans="1:8" x14ac:dyDescent="0.25">
      <c r="A1318" s="5">
        <v>45807</v>
      </c>
      <c r="B1318" s="6" t="s">
        <v>626</v>
      </c>
      <c r="C1318" s="6" t="s">
        <v>610</v>
      </c>
      <c r="D1318" s="6" t="s">
        <v>10</v>
      </c>
      <c r="E1318" s="6" t="s">
        <v>1246</v>
      </c>
      <c r="F1318" s="6">
        <v>6375</v>
      </c>
      <c r="G1318" s="6"/>
      <c r="H1318" s="13">
        <f>SUMIFS(F$2:F1318, B$2:B1318, B1318)</f>
        <v>6375.7799999999916</v>
      </c>
    </row>
    <row r="1319" spans="1:8" x14ac:dyDescent="0.25">
      <c r="A1319" s="5">
        <v>45804</v>
      </c>
      <c r="B1319" s="6" t="s">
        <v>453</v>
      </c>
      <c r="C1319" s="6" t="s">
        <v>598</v>
      </c>
      <c r="D1319" s="6" t="s">
        <v>13</v>
      </c>
      <c r="E1319" s="6" t="s">
        <v>1247</v>
      </c>
      <c r="F1319" s="6">
        <v>-3996</v>
      </c>
      <c r="G1319" s="6"/>
      <c r="H1319" s="13">
        <f>SUMIFS(F$2:F1319, B$2:B1319, B1319)</f>
        <v>0</v>
      </c>
    </row>
    <row r="1320" spans="1:8" x14ac:dyDescent="0.25">
      <c r="A1320" s="5">
        <v>45804</v>
      </c>
      <c r="B1320" s="6" t="s">
        <v>453</v>
      </c>
      <c r="C1320" s="6" t="s">
        <v>598</v>
      </c>
      <c r="D1320" s="6" t="s">
        <v>10</v>
      </c>
      <c r="E1320" s="6" t="s">
        <v>1248</v>
      </c>
      <c r="F1320" s="6">
        <v>1062</v>
      </c>
      <c r="G1320" s="6"/>
      <c r="H1320" s="13">
        <f>SUMIFS(F$2:F1320, B$2:B1320, B1320)</f>
        <v>1062</v>
      </c>
    </row>
    <row r="1321" spans="1:8" x14ac:dyDescent="0.25">
      <c r="A1321" s="5">
        <v>45804</v>
      </c>
      <c r="B1321" s="6" t="s">
        <v>453</v>
      </c>
      <c r="C1321" s="6" t="s">
        <v>598</v>
      </c>
      <c r="D1321" s="6" t="s">
        <v>13</v>
      </c>
      <c r="E1321" s="6" t="s">
        <v>459</v>
      </c>
      <c r="F1321" s="6">
        <v>-1062</v>
      </c>
      <c r="G1321" s="6"/>
      <c r="H1321" s="13">
        <f>SUMIFS(F$2:F1321, B$2:B1321, B1321)</f>
        <v>0</v>
      </c>
    </row>
    <row r="1322" spans="1:8" x14ac:dyDescent="0.25">
      <c r="A1322" s="5">
        <v>45807</v>
      </c>
      <c r="B1322" s="6" t="s">
        <v>453</v>
      </c>
      <c r="C1322" s="6" t="s">
        <v>598</v>
      </c>
      <c r="D1322" s="6" t="s">
        <v>10</v>
      </c>
      <c r="E1322" s="6" t="s">
        <v>1249</v>
      </c>
      <c r="F1322" s="6">
        <v>9616.5</v>
      </c>
      <c r="G1322" s="6"/>
      <c r="H1322" s="13">
        <f>SUMIFS(F$2:F1322, B$2:B1322, B1322)</f>
        <v>9616.5</v>
      </c>
    </row>
    <row r="1323" spans="1:8" x14ac:dyDescent="0.25">
      <c r="A1323" s="5">
        <v>45807</v>
      </c>
      <c r="B1323" s="6" t="s">
        <v>53</v>
      </c>
      <c r="C1323" s="6" t="s">
        <v>598</v>
      </c>
      <c r="D1323" s="6" t="s">
        <v>13</v>
      </c>
      <c r="E1323" s="6" t="s">
        <v>322</v>
      </c>
      <c r="F1323" s="6">
        <v>-7500</v>
      </c>
      <c r="G1323" s="6"/>
      <c r="H1323" s="13">
        <f>SUMIFS(F$2:F1323, B$2:B1323, B1323)</f>
        <v>7798</v>
      </c>
    </row>
    <row r="1324" spans="1:8" x14ac:dyDescent="0.25">
      <c r="A1324" s="5">
        <v>45807</v>
      </c>
      <c r="B1324" s="6" t="s">
        <v>229</v>
      </c>
      <c r="C1324" s="6" t="s">
        <v>598</v>
      </c>
      <c r="D1324" s="6" t="s">
        <v>13</v>
      </c>
      <c r="E1324" s="6" t="s">
        <v>1250</v>
      </c>
      <c r="F1324" s="6">
        <v>-8875</v>
      </c>
      <c r="G1324" s="6"/>
      <c r="H1324" s="13">
        <f>SUMIFS(F$2:F1324, B$2:B1324, B1324)</f>
        <v>0</v>
      </c>
    </row>
    <row r="1325" spans="1:8" x14ac:dyDescent="0.25">
      <c r="A1325" s="5">
        <v>45805</v>
      </c>
      <c r="B1325" s="6" t="s">
        <v>1218</v>
      </c>
      <c r="C1325" s="6" t="s">
        <v>598</v>
      </c>
      <c r="D1325" s="6" t="s">
        <v>13</v>
      </c>
      <c r="E1325" s="6" t="s">
        <v>1251</v>
      </c>
      <c r="F1325" s="6">
        <v>-18931</v>
      </c>
      <c r="G1325" s="6"/>
      <c r="H1325" s="13">
        <f>SUMIFS(F$2:F1325, B$2:B1325, B1325)</f>
        <v>0</v>
      </c>
    </row>
    <row r="1326" spans="1:8" x14ac:dyDescent="0.25">
      <c r="A1326" s="5">
        <v>45807</v>
      </c>
      <c r="B1326" s="6" t="s">
        <v>868</v>
      </c>
      <c r="C1326" s="6" t="s">
        <v>610</v>
      </c>
      <c r="D1326" s="6" t="s">
        <v>13</v>
      </c>
      <c r="E1326" s="6" t="s">
        <v>1252</v>
      </c>
      <c r="F1326" s="6">
        <v>-45532.25</v>
      </c>
      <c r="G1326" s="6"/>
      <c r="H1326" s="13">
        <f>SUMIFS(F$2:F1326, B$2:B1326, B1326)</f>
        <v>0</v>
      </c>
    </row>
    <row r="1327" spans="1:8" x14ac:dyDescent="0.25">
      <c r="A1327" s="5">
        <v>45645</v>
      </c>
      <c r="B1327" s="6" t="s">
        <v>1064</v>
      </c>
      <c r="C1327" s="6" t="s">
        <v>610</v>
      </c>
      <c r="D1327" s="6" t="s">
        <v>13</v>
      </c>
      <c r="E1327" s="6" t="s">
        <v>322</v>
      </c>
      <c r="F1327" s="6">
        <v>-7680</v>
      </c>
      <c r="G1327" s="6"/>
      <c r="H1327" s="13">
        <f>SUMIFS(F$2:F1327, B$2:B1327, B1327)</f>
        <v>88895.4</v>
      </c>
    </row>
    <row r="1328" spans="1:8" x14ac:dyDescent="0.25">
      <c r="A1328" s="5">
        <v>45813</v>
      </c>
      <c r="B1328" s="6" t="s">
        <v>609</v>
      </c>
      <c r="C1328" s="6" t="s">
        <v>610</v>
      </c>
      <c r="D1328" s="6" t="s">
        <v>10</v>
      </c>
      <c r="E1328" s="6" t="s">
        <v>1253</v>
      </c>
      <c r="F1328" s="6">
        <v>14016</v>
      </c>
      <c r="G1328" s="6"/>
      <c r="H1328" s="13">
        <f>SUMIFS(F$2:F1328, B$2:B1328, B1328)</f>
        <v>34479.599999999991</v>
      </c>
    </row>
    <row r="1329" spans="1:8" x14ac:dyDescent="0.25">
      <c r="A1329" s="5">
        <v>45810</v>
      </c>
      <c r="B1329" s="6" t="s">
        <v>264</v>
      </c>
      <c r="C1329" s="6" t="s">
        <v>598</v>
      </c>
      <c r="D1329" s="6" t="s">
        <v>10</v>
      </c>
      <c r="E1329" s="6" t="s">
        <v>1254</v>
      </c>
      <c r="F1329" s="6">
        <v>8715</v>
      </c>
      <c r="G1329" s="6"/>
      <c r="H1329" s="13">
        <f>SUMIFS(F$2:F1329, B$2:B1329, B1329)</f>
        <v>8715</v>
      </c>
    </row>
    <row r="1330" spans="1:8" x14ac:dyDescent="0.25">
      <c r="A1330" s="5">
        <v>45810</v>
      </c>
      <c r="B1330" s="6" t="s">
        <v>351</v>
      </c>
      <c r="C1330" s="6" t="s">
        <v>598</v>
      </c>
      <c r="D1330" s="6" t="s">
        <v>10</v>
      </c>
      <c r="E1330" s="6" t="s">
        <v>1255</v>
      </c>
      <c r="F1330" s="6">
        <v>25234.2</v>
      </c>
      <c r="G1330" s="6"/>
      <c r="H1330" s="13">
        <f>SUMIFS(F$2:F1330, B$2:B1330, B1330)</f>
        <v>131794.20000000001</v>
      </c>
    </row>
    <row r="1331" spans="1:8" x14ac:dyDescent="0.25">
      <c r="A1331" s="5">
        <v>45811</v>
      </c>
      <c r="B1331" s="6" t="s">
        <v>395</v>
      </c>
      <c r="C1331" s="6" t="s">
        <v>598</v>
      </c>
      <c r="D1331" s="6" t="s">
        <v>13</v>
      </c>
      <c r="E1331" s="6" t="s">
        <v>1256</v>
      </c>
      <c r="F1331" s="6">
        <v>-27719</v>
      </c>
      <c r="G1331" s="6"/>
      <c r="H1331" s="13">
        <f>SUMIFS(F$2:F1331, B$2:B1331, B1331)</f>
        <v>0</v>
      </c>
    </row>
    <row r="1332" spans="1:8" x14ac:dyDescent="0.25">
      <c r="A1332" s="5">
        <v>45813</v>
      </c>
      <c r="B1332" s="6" t="s">
        <v>9</v>
      </c>
      <c r="C1332" s="6" t="s">
        <v>598</v>
      </c>
      <c r="D1332" s="6" t="s">
        <v>10</v>
      </c>
      <c r="E1332" s="6" t="s">
        <v>1257</v>
      </c>
      <c r="F1332" s="6">
        <v>11985</v>
      </c>
      <c r="G1332" s="6"/>
      <c r="H1332" s="13">
        <f>SUMIFS(F$2:F1332, B$2:B1332, B1332)</f>
        <v>11985</v>
      </c>
    </row>
    <row r="1333" spans="1:8" x14ac:dyDescent="0.25">
      <c r="A1333" s="5">
        <v>45813</v>
      </c>
      <c r="B1333" s="6" t="s">
        <v>453</v>
      </c>
      <c r="C1333" s="6" t="s">
        <v>598</v>
      </c>
      <c r="D1333" s="6" t="s">
        <v>13</v>
      </c>
      <c r="E1333" s="6" t="s">
        <v>1258</v>
      </c>
      <c r="F1333" s="6">
        <v>-9616.5</v>
      </c>
      <c r="G1333" s="6"/>
      <c r="H1333" s="13">
        <f>SUMIFS(F$2:F1333, B$2:B1333, B1333)</f>
        <v>0</v>
      </c>
    </row>
    <row r="1334" spans="1:8" x14ac:dyDescent="0.25">
      <c r="A1334" s="5">
        <v>45814</v>
      </c>
      <c r="B1334" s="6" t="s">
        <v>453</v>
      </c>
      <c r="C1334" s="6" t="s">
        <v>598</v>
      </c>
      <c r="D1334" s="6" t="s">
        <v>10</v>
      </c>
      <c r="E1334" s="6" t="s">
        <v>1259</v>
      </c>
      <c r="F1334" s="6">
        <v>2340</v>
      </c>
      <c r="G1334" s="6"/>
      <c r="H1334" s="13">
        <f>SUMIFS(F$2:F1334, B$2:B1334, B1334)</f>
        <v>2340</v>
      </c>
    </row>
    <row r="1335" spans="1:8" x14ac:dyDescent="0.25">
      <c r="A1335" s="5">
        <v>45811</v>
      </c>
      <c r="B1335" s="6" t="s">
        <v>376</v>
      </c>
      <c r="C1335" s="6" t="s">
        <v>598</v>
      </c>
      <c r="D1335" s="6" t="s">
        <v>13</v>
      </c>
      <c r="E1335" s="6" t="s">
        <v>1260</v>
      </c>
      <c r="F1335" s="6">
        <v>-4000</v>
      </c>
      <c r="G1335" s="6"/>
      <c r="H1335" s="13">
        <f>SUMIFS(F$2:F1335, B$2:B1335, B1335)</f>
        <v>0</v>
      </c>
    </row>
    <row r="1336" spans="1:8" x14ac:dyDescent="0.25">
      <c r="A1336" s="5">
        <v>45813</v>
      </c>
      <c r="B1336" s="6" t="s">
        <v>1186</v>
      </c>
      <c r="C1336" s="6" t="s">
        <v>610</v>
      </c>
      <c r="D1336" s="6" t="s">
        <v>13</v>
      </c>
      <c r="E1336" s="6" t="s">
        <v>219</v>
      </c>
      <c r="F1336" s="6">
        <v>-114031</v>
      </c>
      <c r="G1336" s="6"/>
      <c r="H1336" s="13">
        <f>SUMIFS(F$2:F1336, B$2:B1336, B1336)</f>
        <v>0</v>
      </c>
    </row>
    <row r="1337" spans="1:8" x14ac:dyDescent="0.25">
      <c r="A1337" s="5">
        <v>45810</v>
      </c>
      <c r="B1337" s="6" t="s">
        <v>868</v>
      </c>
      <c r="C1337" s="6" t="s">
        <v>610</v>
      </c>
      <c r="D1337" s="6" t="s">
        <v>10</v>
      </c>
      <c r="E1337" s="6" t="s">
        <v>1261</v>
      </c>
      <c r="F1337" s="6">
        <v>4794</v>
      </c>
      <c r="G1337" s="6"/>
      <c r="H1337" s="13">
        <f>SUMIFS(F$2:F1337, B$2:B1337, B1337)</f>
        <v>4794</v>
      </c>
    </row>
    <row r="1338" spans="1:8" x14ac:dyDescent="0.25">
      <c r="A1338" s="5">
        <v>45589</v>
      </c>
      <c r="B1338" s="6" t="s">
        <v>1262</v>
      </c>
      <c r="C1338" s="6" t="s">
        <v>610</v>
      </c>
      <c r="D1338" s="6" t="s">
        <v>10</v>
      </c>
      <c r="E1338" s="6" t="s">
        <v>1263</v>
      </c>
      <c r="F1338" s="6">
        <v>16815</v>
      </c>
      <c r="G1338" s="6"/>
      <c r="H1338" s="13">
        <f>SUMIFS(F$2:F1338, B$2:B1338, B1338)</f>
        <v>16815</v>
      </c>
    </row>
    <row r="1339" spans="1:8" x14ac:dyDescent="0.25">
      <c r="A1339" s="5">
        <v>45607</v>
      </c>
      <c r="B1339" s="6" t="s">
        <v>1262</v>
      </c>
      <c r="C1339" s="6" t="s">
        <v>610</v>
      </c>
      <c r="D1339" s="6" t="s">
        <v>10</v>
      </c>
      <c r="E1339" s="6" t="s">
        <v>1264</v>
      </c>
      <c r="F1339" s="6">
        <v>24940</v>
      </c>
      <c r="G1339" s="6"/>
      <c r="H1339" s="13">
        <f>SUMIFS(F$2:F1339, B$2:B1339, B1339)</f>
        <v>41755</v>
      </c>
    </row>
    <row r="1340" spans="1:8" x14ac:dyDescent="0.25">
      <c r="A1340" s="5">
        <v>45749</v>
      </c>
      <c r="B1340" s="6" t="s">
        <v>1265</v>
      </c>
      <c r="C1340" s="6" t="s">
        <v>610</v>
      </c>
      <c r="D1340" s="6" t="s">
        <v>10</v>
      </c>
      <c r="E1340" s="6" t="s">
        <v>1266</v>
      </c>
      <c r="F1340" s="6">
        <v>8710</v>
      </c>
      <c r="G1340" s="6"/>
      <c r="H1340" s="13">
        <f>SUMIFS(F$2:F1340, B$2:B1340, B1340)</f>
        <v>8710</v>
      </c>
    </row>
    <row r="1341" spans="1:8" x14ac:dyDescent="0.25">
      <c r="A1341" s="5">
        <v>44896</v>
      </c>
      <c r="B1341" s="6" t="s">
        <v>1265</v>
      </c>
      <c r="C1341" s="6" t="s">
        <v>610</v>
      </c>
      <c r="D1341" s="6" t="s">
        <v>10</v>
      </c>
      <c r="E1341" s="6" t="s">
        <v>1267</v>
      </c>
      <c r="F1341" s="6">
        <v>65325</v>
      </c>
      <c r="G1341" s="6"/>
      <c r="H1341" s="13">
        <f>SUMIFS(F$2:F1341, B$2:B1341, B1341)</f>
        <v>74035</v>
      </c>
    </row>
    <row r="1342" spans="1:8" x14ac:dyDescent="0.25">
      <c r="A1342" s="5">
        <v>44896</v>
      </c>
      <c r="B1342" s="6" t="s">
        <v>1265</v>
      </c>
      <c r="C1342" s="6" t="s">
        <v>610</v>
      </c>
      <c r="D1342" s="6" t="s">
        <v>13</v>
      </c>
      <c r="E1342" s="6" t="s">
        <v>459</v>
      </c>
      <c r="F1342" s="6">
        <v>-30000</v>
      </c>
      <c r="G1342" s="6"/>
      <c r="H1342" s="13">
        <f>SUMIFS(F$2:F1342, B$2:B1342, B1342)</f>
        <v>44035</v>
      </c>
    </row>
    <row r="1343" spans="1:8" x14ac:dyDescent="0.25">
      <c r="A1343" s="5">
        <v>44911</v>
      </c>
      <c r="B1343" s="6" t="s">
        <v>1265</v>
      </c>
      <c r="C1343" s="6" t="s">
        <v>610</v>
      </c>
      <c r="D1343" s="6" t="s">
        <v>10</v>
      </c>
      <c r="E1343" s="6" t="s">
        <v>1268</v>
      </c>
      <c r="F1343" s="6">
        <v>9975</v>
      </c>
      <c r="G1343" s="6"/>
      <c r="H1343" s="13">
        <f>SUMIFS(F$2:F1343, B$2:B1343, B1343)</f>
        <v>54010</v>
      </c>
    </row>
    <row r="1344" spans="1:8" x14ac:dyDescent="0.25">
      <c r="A1344" s="5">
        <v>44963</v>
      </c>
      <c r="B1344" s="6" t="s">
        <v>1265</v>
      </c>
      <c r="C1344" s="6" t="s">
        <v>610</v>
      </c>
      <c r="D1344" s="6" t="s">
        <v>10</v>
      </c>
      <c r="E1344" s="6" t="s">
        <v>1269</v>
      </c>
      <c r="F1344" s="6">
        <v>8615</v>
      </c>
      <c r="G1344" s="6"/>
      <c r="H1344" s="13">
        <f>SUMIFS(F$2:F1344, B$2:B1344, B1344)</f>
        <v>62625</v>
      </c>
    </row>
    <row r="1345" spans="1:8" x14ac:dyDescent="0.25">
      <c r="A1345" s="5">
        <v>44988</v>
      </c>
      <c r="B1345" s="6" t="s">
        <v>1265</v>
      </c>
      <c r="C1345" s="6" t="s">
        <v>610</v>
      </c>
      <c r="D1345" s="6" t="s">
        <v>10</v>
      </c>
      <c r="E1345" s="6" t="s">
        <v>1270</v>
      </c>
      <c r="F1345" s="6">
        <v>8800</v>
      </c>
      <c r="G1345" s="6"/>
      <c r="H1345" s="13">
        <f>SUMIFS(F$2:F1345, B$2:B1345, B1345)</f>
        <v>71425</v>
      </c>
    </row>
    <row r="1346" spans="1:8" x14ac:dyDescent="0.25">
      <c r="A1346" s="5">
        <v>45112</v>
      </c>
      <c r="B1346" s="6" t="s">
        <v>1265</v>
      </c>
      <c r="C1346" s="6" t="s">
        <v>610</v>
      </c>
      <c r="D1346" s="6" t="s">
        <v>10</v>
      </c>
      <c r="E1346" s="6" t="s">
        <v>1271</v>
      </c>
      <c r="F1346" s="6">
        <v>12215</v>
      </c>
      <c r="G1346" s="6"/>
      <c r="H1346" s="13">
        <f>SUMIFS(F$2:F1346, B$2:B1346, B1346)</f>
        <v>83640</v>
      </c>
    </row>
    <row r="1347" spans="1:8" x14ac:dyDescent="0.25">
      <c r="A1347" s="5">
        <v>45126</v>
      </c>
      <c r="B1347" s="6" t="s">
        <v>1265</v>
      </c>
      <c r="C1347" s="6" t="s">
        <v>610</v>
      </c>
      <c r="D1347" s="6" t="s">
        <v>13</v>
      </c>
      <c r="E1347" s="6" t="s">
        <v>322</v>
      </c>
      <c r="F1347" s="6">
        <v>-50000</v>
      </c>
      <c r="G1347" s="6"/>
      <c r="H1347" s="13">
        <f>SUMIFS(F$2:F1347, B$2:B1347, B1347)</f>
        <v>33640</v>
      </c>
    </row>
    <row r="1348" spans="1:8" x14ac:dyDescent="0.25">
      <c r="A1348" s="5">
        <v>45227</v>
      </c>
      <c r="B1348" s="6" t="s">
        <v>1265</v>
      </c>
      <c r="C1348" s="6" t="s">
        <v>610</v>
      </c>
      <c r="D1348" s="6" t="s">
        <v>10</v>
      </c>
      <c r="E1348" s="6" t="s">
        <v>1272</v>
      </c>
      <c r="F1348" s="6">
        <v>10553</v>
      </c>
      <c r="G1348" s="6"/>
      <c r="H1348" s="13">
        <f>SUMIFS(F$2:F1348, B$2:B1348, B1348)</f>
        <v>44193</v>
      </c>
    </row>
    <row r="1349" spans="1:8" x14ac:dyDescent="0.25">
      <c r="A1349" s="5">
        <v>45635</v>
      </c>
      <c r="B1349" s="6" t="s">
        <v>1265</v>
      </c>
      <c r="C1349" s="6" t="s">
        <v>610</v>
      </c>
      <c r="D1349" s="6" t="s">
        <v>13</v>
      </c>
      <c r="E1349" s="6" t="s">
        <v>322</v>
      </c>
      <c r="F1349" s="6">
        <v>-35483</v>
      </c>
      <c r="G1349" s="6"/>
      <c r="H1349" s="13">
        <f>SUMIFS(F$2:F1349, B$2:B1349, B1349)</f>
        <v>8710</v>
      </c>
    </row>
    <row r="1350" spans="1:8" x14ac:dyDescent="0.25">
      <c r="A1350" s="5">
        <v>45560</v>
      </c>
      <c r="B1350" s="6" t="s">
        <v>1273</v>
      </c>
      <c r="C1350" s="6" t="s">
        <v>610</v>
      </c>
      <c r="D1350" s="6" t="s">
        <v>10</v>
      </c>
      <c r="E1350" s="6" t="s">
        <v>1274</v>
      </c>
      <c r="F1350" s="6">
        <v>57473</v>
      </c>
      <c r="G1350" s="6"/>
      <c r="H1350" s="13">
        <f>SUMIFS(F$2:F1350, B$2:B1350, B1350)</f>
        <v>57473</v>
      </c>
    </row>
    <row r="1351" spans="1:8" x14ac:dyDescent="0.25">
      <c r="A1351" s="5">
        <v>45569</v>
      </c>
      <c r="B1351" s="6" t="s">
        <v>1273</v>
      </c>
      <c r="C1351" s="6" t="s">
        <v>610</v>
      </c>
      <c r="D1351" s="6" t="s">
        <v>10</v>
      </c>
      <c r="E1351" s="6" t="s">
        <v>1275</v>
      </c>
      <c r="F1351" s="6">
        <v>41024</v>
      </c>
      <c r="G1351" s="6"/>
      <c r="H1351" s="13">
        <f>SUMIFS(F$2:F1351, B$2:B1351, B1351)</f>
        <v>98497</v>
      </c>
    </row>
    <row r="1352" spans="1:8" x14ac:dyDescent="0.25">
      <c r="A1352" s="5">
        <v>44958</v>
      </c>
      <c r="B1352" s="6" t="s">
        <v>1276</v>
      </c>
      <c r="C1352" s="6" t="s">
        <v>610</v>
      </c>
      <c r="D1352" s="6" t="s">
        <v>10</v>
      </c>
      <c r="E1352" s="6" t="s">
        <v>1277</v>
      </c>
      <c r="F1352" s="6">
        <v>55170</v>
      </c>
      <c r="G1352" s="6"/>
      <c r="H1352" s="13">
        <f>SUMIFS(F$2:F1352, B$2:B1352, B1352)</f>
        <v>55170</v>
      </c>
    </row>
    <row r="1353" spans="1:8" x14ac:dyDescent="0.25">
      <c r="A1353" s="5">
        <v>44986</v>
      </c>
      <c r="B1353" s="6" t="s">
        <v>1276</v>
      </c>
      <c r="C1353" s="6" t="s">
        <v>610</v>
      </c>
      <c r="D1353" s="6" t="s">
        <v>13</v>
      </c>
      <c r="E1353" s="6" t="s">
        <v>322</v>
      </c>
      <c r="F1353" s="6">
        <v>-10000</v>
      </c>
      <c r="G1353" s="6"/>
      <c r="H1353" s="13">
        <f>SUMIFS(F$2:F1353, B$2:B1353, B1353)</f>
        <v>45170</v>
      </c>
    </row>
    <row r="1354" spans="1:8" x14ac:dyDescent="0.25">
      <c r="A1354" s="5">
        <v>45043</v>
      </c>
      <c r="B1354" s="6" t="s">
        <v>1276</v>
      </c>
      <c r="C1354" s="6" t="s">
        <v>610</v>
      </c>
      <c r="D1354" s="6" t="s">
        <v>13</v>
      </c>
      <c r="E1354" s="6" t="s">
        <v>322</v>
      </c>
      <c r="F1354" s="6">
        <v>-34000</v>
      </c>
      <c r="G1354" s="6"/>
      <c r="H1354" s="13">
        <f>SUMIFS(F$2:F1354, B$2:B1354, B1354)</f>
        <v>11170</v>
      </c>
    </row>
    <row r="1355" spans="1:8" x14ac:dyDescent="0.25">
      <c r="A1355" s="5">
        <v>45053</v>
      </c>
      <c r="B1355" s="6" t="s">
        <v>1276</v>
      </c>
      <c r="C1355" s="6" t="s">
        <v>610</v>
      </c>
      <c r="D1355" s="6" t="s">
        <v>10</v>
      </c>
      <c r="E1355" s="6" t="s">
        <v>1278</v>
      </c>
      <c r="F1355" s="6">
        <v>14643</v>
      </c>
      <c r="G1355" s="6"/>
      <c r="H1355" s="13">
        <f>SUMIFS(F$2:F1355, B$2:B1355, B1355)</f>
        <v>25813</v>
      </c>
    </row>
    <row r="1356" spans="1:8" x14ac:dyDescent="0.25">
      <c r="A1356" s="5">
        <v>45083</v>
      </c>
      <c r="B1356" s="6" t="s">
        <v>1276</v>
      </c>
      <c r="C1356" s="6" t="s">
        <v>610</v>
      </c>
      <c r="D1356" s="6" t="s">
        <v>13</v>
      </c>
      <c r="E1356" s="6" t="s">
        <v>322</v>
      </c>
      <c r="F1356" s="6">
        <v>-6000</v>
      </c>
      <c r="G1356" s="6"/>
      <c r="H1356" s="13">
        <f>SUMIFS(F$2:F1356, B$2:B1356, B1356)</f>
        <v>19813</v>
      </c>
    </row>
    <row r="1357" spans="1:8" x14ac:dyDescent="0.25">
      <c r="A1357" s="5">
        <v>45196</v>
      </c>
      <c r="B1357" s="6" t="s">
        <v>1276</v>
      </c>
      <c r="C1357" s="6" t="s">
        <v>610</v>
      </c>
      <c r="D1357" s="6" t="s">
        <v>13</v>
      </c>
      <c r="E1357" s="6" t="s">
        <v>322</v>
      </c>
      <c r="F1357" s="6">
        <v>-9813</v>
      </c>
      <c r="G1357" s="6"/>
      <c r="H1357" s="13">
        <f>SUMIFS(F$2:F1357, B$2:B1357, B1357)</f>
        <v>10000</v>
      </c>
    </row>
    <row r="1358" spans="1:8" x14ac:dyDescent="0.25">
      <c r="A1358" s="5">
        <v>45213</v>
      </c>
      <c r="B1358" s="6" t="s">
        <v>1276</v>
      </c>
      <c r="C1358" s="6" t="s">
        <v>610</v>
      </c>
      <c r="D1358" s="6" t="s">
        <v>10</v>
      </c>
      <c r="E1358" s="6" t="s">
        <v>1279</v>
      </c>
      <c r="F1358" s="6">
        <v>29200</v>
      </c>
      <c r="G1358" s="6"/>
      <c r="H1358" s="13">
        <f>SUMIFS(F$2:F1358, B$2:B1358, B1358)</f>
        <v>39200</v>
      </c>
    </row>
    <row r="1359" spans="1:8" x14ac:dyDescent="0.25">
      <c r="A1359" s="5">
        <v>45257</v>
      </c>
      <c r="B1359" s="6" t="s">
        <v>1276</v>
      </c>
      <c r="C1359" s="6" t="s">
        <v>610</v>
      </c>
      <c r="D1359" s="6" t="s">
        <v>13</v>
      </c>
      <c r="E1359" s="6" t="s">
        <v>322</v>
      </c>
      <c r="F1359" s="6">
        <v>-5000</v>
      </c>
      <c r="G1359" s="6"/>
      <c r="H1359" s="13">
        <f>SUMIFS(F$2:F1359, B$2:B1359, B1359)</f>
        <v>34200</v>
      </c>
    </row>
    <row r="1360" spans="1:8" x14ac:dyDescent="0.25">
      <c r="A1360" s="5">
        <v>45295</v>
      </c>
      <c r="B1360" s="6" t="s">
        <v>1276</v>
      </c>
      <c r="C1360" s="6" t="s">
        <v>610</v>
      </c>
      <c r="D1360" s="6" t="s">
        <v>13</v>
      </c>
      <c r="E1360" s="6" t="s">
        <v>322</v>
      </c>
      <c r="F1360" s="6">
        <v>-15000</v>
      </c>
      <c r="G1360" s="6"/>
      <c r="H1360" s="13">
        <f>SUMIFS(F$2:F1360, B$2:B1360, B1360)</f>
        <v>19200</v>
      </c>
    </row>
    <row r="1361" spans="1:8" x14ac:dyDescent="0.25">
      <c r="A1361" s="5">
        <v>45314</v>
      </c>
      <c r="B1361" s="6" t="s">
        <v>1276</v>
      </c>
      <c r="C1361" s="6" t="s">
        <v>610</v>
      </c>
      <c r="D1361" s="6" t="s">
        <v>13</v>
      </c>
      <c r="E1361" s="6" t="s">
        <v>322</v>
      </c>
      <c r="F1361" s="6">
        <v>-15000</v>
      </c>
      <c r="G1361" s="6"/>
      <c r="H1361" s="13">
        <f>SUMIFS(F$2:F1361, B$2:B1361, B1361)</f>
        <v>4200</v>
      </c>
    </row>
    <row r="1362" spans="1:8" x14ac:dyDescent="0.25">
      <c r="A1362" s="5">
        <v>45327</v>
      </c>
      <c r="B1362" s="6" t="s">
        <v>1276</v>
      </c>
      <c r="C1362" s="6" t="s">
        <v>610</v>
      </c>
      <c r="D1362" s="6" t="s">
        <v>13</v>
      </c>
      <c r="E1362" s="6" t="s">
        <v>322</v>
      </c>
      <c r="F1362" s="6">
        <v>-4200</v>
      </c>
      <c r="G1362" s="6"/>
      <c r="H1362" s="13">
        <f>SUMIFS(F$2:F1362, B$2:B1362, B1362)</f>
        <v>0</v>
      </c>
    </row>
    <row r="1363" spans="1:8" x14ac:dyDescent="0.25">
      <c r="A1363" s="5">
        <v>45476</v>
      </c>
      <c r="B1363" s="6" t="s">
        <v>1276</v>
      </c>
      <c r="C1363" s="6" t="s">
        <v>610</v>
      </c>
      <c r="D1363" s="6" t="s">
        <v>10</v>
      </c>
      <c r="E1363" s="6" t="s">
        <v>1280</v>
      </c>
      <c r="F1363" s="6">
        <v>27486</v>
      </c>
      <c r="G1363" s="6"/>
      <c r="H1363" s="13">
        <f>SUMIFS(F$2:F1363, B$2:B1363, B1363)</f>
        <v>27486</v>
      </c>
    </row>
    <row r="1364" spans="1:8" x14ac:dyDescent="0.25">
      <c r="A1364" s="5">
        <v>45646</v>
      </c>
      <c r="B1364" s="6" t="s">
        <v>1276</v>
      </c>
      <c r="C1364" s="6" t="s">
        <v>610</v>
      </c>
      <c r="D1364" s="6" t="s">
        <v>13</v>
      </c>
      <c r="E1364" s="6" t="s">
        <v>322</v>
      </c>
      <c r="F1364" s="6">
        <v>-7500</v>
      </c>
      <c r="G1364" s="6"/>
      <c r="H1364" s="13">
        <f>SUMIFS(F$2:F1364, B$2:B1364, B1364)</f>
        <v>19986</v>
      </c>
    </row>
    <row r="1365" spans="1:8" x14ac:dyDescent="0.25">
      <c r="A1365" s="5">
        <v>45652</v>
      </c>
      <c r="B1365" s="6" t="s">
        <v>1276</v>
      </c>
      <c r="C1365" s="6" t="s">
        <v>610</v>
      </c>
      <c r="D1365" s="6" t="s">
        <v>13</v>
      </c>
      <c r="E1365" s="6" t="s">
        <v>322</v>
      </c>
      <c r="F1365" s="6">
        <v>-10000</v>
      </c>
      <c r="G1365" s="6"/>
      <c r="H1365" s="13">
        <f>SUMIFS(F$2:F1365, B$2:B1365, B1365)</f>
        <v>9986</v>
      </c>
    </row>
    <row r="1366" spans="1:8" x14ac:dyDescent="0.25">
      <c r="A1366" s="5">
        <v>45653</v>
      </c>
      <c r="B1366" s="6" t="s">
        <v>1276</v>
      </c>
      <c r="C1366" s="6" t="s">
        <v>610</v>
      </c>
      <c r="D1366" s="6" t="s">
        <v>13</v>
      </c>
      <c r="E1366" s="6" t="s">
        <v>322</v>
      </c>
      <c r="F1366" s="6">
        <v>-10000</v>
      </c>
      <c r="G1366" s="6"/>
      <c r="H1366" s="13">
        <f>SUMIFS(F$2:F1366, B$2:B1366, B1366)</f>
        <v>-14</v>
      </c>
    </row>
    <row r="1367" spans="1:8" x14ac:dyDescent="0.25">
      <c r="A1367" s="5">
        <v>45653</v>
      </c>
      <c r="B1367" s="6" t="s">
        <v>1276</v>
      </c>
      <c r="C1367" s="6" t="s">
        <v>610</v>
      </c>
      <c r="D1367" s="6" t="s">
        <v>10</v>
      </c>
      <c r="E1367" s="6" t="s">
        <v>1281</v>
      </c>
      <c r="F1367" s="6">
        <v>63549</v>
      </c>
      <c r="G1367" s="6"/>
      <c r="H1367" s="13">
        <f>SUMIFS(F$2:F1367, B$2:B1367, B1367)</f>
        <v>63535</v>
      </c>
    </row>
    <row r="1368" spans="1:8" x14ac:dyDescent="0.25">
      <c r="A1368" s="5">
        <v>45749</v>
      </c>
      <c r="B1368" s="6" t="s">
        <v>1276</v>
      </c>
      <c r="C1368" s="6" t="s">
        <v>610</v>
      </c>
      <c r="D1368" s="6" t="s">
        <v>10</v>
      </c>
      <c r="E1368" s="6" t="s">
        <v>1282</v>
      </c>
      <c r="F1368" s="6">
        <v>21690</v>
      </c>
      <c r="G1368" s="6"/>
      <c r="H1368" s="13">
        <f>SUMIFS(F$2:F1368, B$2:B1368, B1368)</f>
        <v>85225</v>
      </c>
    </row>
    <row r="1369" spans="1:8" x14ac:dyDescent="0.25">
      <c r="A1369" s="5">
        <v>45755</v>
      </c>
      <c r="B1369" s="6" t="s">
        <v>1276</v>
      </c>
      <c r="C1369" s="6" t="s">
        <v>610</v>
      </c>
      <c r="D1369" s="6" t="s">
        <v>13</v>
      </c>
      <c r="E1369" s="6" t="s">
        <v>322</v>
      </c>
      <c r="F1369" s="6">
        <v>-5239</v>
      </c>
      <c r="G1369" s="6"/>
      <c r="H1369" s="13">
        <f>SUMIFS(F$2:F1369, B$2:B1369, B1369)</f>
        <v>79986</v>
      </c>
    </row>
    <row r="1370" spans="1:8" x14ac:dyDescent="0.25">
      <c r="A1370" s="5">
        <v>45821</v>
      </c>
      <c r="B1370" s="6" t="s">
        <v>609</v>
      </c>
      <c r="C1370" s="6" t="s">
        <v>610</v>
      </c>
      <c r="D1370" s="6" t="s">
        <v>22</v>
      </c>
      <c r="E1370" s="6" t="s">
        <v>1283</v>
      </c>
      <c r="F1370" s="6">
        <v>-1401.6</v>
      </c>
      <c r="G1370" s="6"/>
      <c r="H1370" s="13">
        <f>SUMIFS(F$2:F1370, B$2:B1370, B1370)</f>
        <v>33077.999999999993</v>
      </c>
    </row>
    <row r="1371" spans="1:8" x14ac:dyDescent="0.25">
      <c r="A1371" s="5">
        <v>45821</v>
      </c>
      <c r="B1371" s="6" t="s">
        <v>609</v>
      </c>
      <c r="C1371" s="6" t="s">
        <v>610</v>
      </c>
      <c r="D1371" s="6" t="s">
        <v>13</v>
      </c>
      <c r="E1371" s="6" t="s">
        <v>1284</v>
      </c>
      <c r="F1371" s="6">
        <v>-12614.4</v>
      </c>
      <c r="G1371" s="6"/>
      <c r="H1371" s="13">
        <f>SUMIFS(F$2:F1371, B$2:B1371, B1371)</f>
        <v>20463.599999999991</v>
      </c>
    </row>
    <row r="1372" spans="1:8" x14ac:dyDescent="0.25">
      <c r="A1372" s="5">
        <v>45820</v>
      </c>
      <c r="B1372" s="6" t="s">
        <v>1285</v>
      </c>
      <c r="C1372" s="6" t="s">
        <v>610</v>
      </c>
      <c r="D1372" s="6" t="s">
        <v>10</v>
      </c>
      <c r="E1372" s="6" t="s">
        <v>1286</v>
      </c>
      <c r="F1372" s="6">
        <v>40752</v>
      </c>
      <c r="G1372" s="6"/>
      <c r="H1372" s="13">
        <f>SUMIFS(F$2:F1372, B$2:B1372, B1372)</f>
        <v>40752</v>
      </c>
    </row>
    <row r="1373" spans="1:8" x14ac:dyDescent="0.25">
      <c r="A1373" s="5">
        <v>45820</v>
      </c>
      <c r="B1373" s="6" t="s">
        <v>1285</v>
      </c>
      <c r="C1373" s="6" t="s">
        <v>610</v>
      </c>
      <c r="D1373" s="6" t="s">
        <v>13</v>
      </c>
      <c r="E1373" s="6" t="s">
        <v>219</v>
      </c>
      <c r="F1373" s="6">
        <v>-40752</v>
      </c>
      <c r="G1373" s="6"/>
      <c r="H1373" s="13">
        <f>SUMIFS(F$2:F1373, B$2:B1373, B1373)</f>
        <v>0</v>
      </c>
    </row>
    <row r="1374" spans="1:8" x14ac:dyDescent="0.25">
      <c r="A1374" s="5">
        <v>45821</v>
      </c>
      <c r="B1374" s="6" t="s">
        <v>182</v>
      </c>
      <c r="C1374" s="6" t="s">
        <v>598</v>
      </c>
      <c r="D1374" s="6" t="s">
        <v>10</v>
      </c>
      <c r="E1374" s="6" t="s">
        <v>1287</v>
      </c>
      <c r="F1374" s="6">
        <v>7151.99</v>
      </c>
      <c r="G1374" s="6"/>
      <c r="H1374" s="13">
        <f>SUMIFS(F$2:F1374, B$2:B1374, B1374)</f>
        <v>7151.99</v>
      </c>
    </row>
    <row r="1375" spans="1:8" x14ac:dyDescent="0.25">
      <c r="A1375" s="5">
        <v>45821</v>
      </c>
      <c r="B1375" s="6" t="s">
        <v>182</v>
      </c>
      <c r="C1375" s="6" t="s">
        <v>598</v>
      </c>
      <c r="D1375" s="6" t="s">
        <v>13</v>
      </c>
      <c r="E1375" s="6" t="s">
        <v>1288</v>
      </c>
      <c r="F1375" s="6">
        <v>-7151.99</v>
      </c>
      <c r="G1375" s="6"/>
      <c r="H1375" s="13">
        <f>SUMIFS(F$2:F1375, B$2:B1375, B1375)</f>
        <v>0</v>
      </c>
    </row>
    <row r="1376" spans="1:8" x14ac:dyDescent="0.25">
      <c r="A1376" s="5">
        <v>45821</v>
      </c>
      <c r="B1376" s="6" t="s">
        <v>53</v>
      </c>
      <c r="C1376" s="6" t="s">
        <v>598</v>
      </c>
      <c r="D1376" s="6" t="s">
        <v>13</v>
      </c>
      <c r="E1376" s="6" t="s">
        <v>322</v>
      </c>
      <c r="F1376" s="6">
        <v>-5000</v>
      </c>
      <c r="G1376" s="6"/>
      <c r="H1376" s="13">
        <f>SUMIFS(F$2:F1376, B$2:B1376, B1376)</f>
        <v>2798</v>
      </c>
    </row>
    <row r="1377" spans="1:8" x14ac:dyDescent="0.25">
      <c r="A1377" s="5">
        <v>45818</v>
      </c>
      <c r="B1377" s="6" t="s">
        <v>868</v>
      </c>
      <c r="C1377" s="6" t="s">
        <v>610</v>
      </c>
      <c r="D1377" s="6" t="s">
        <v>10</v>
      </c>
      <c r="E1377" s="6" t="s">
        <v>1289</v>
      </c>
      <c r="F1377" s="6">
        <v>44201.7</v>
      </c>
      <c r="G1377" s="6"/>
      <c r="H1377" s="13">
        <f>SUMIFS(F$2:F1377, B$2:B1377, B1377)</f>
        <v>48995.7</v>
      </c>
    </row>
    <row r="1378" spans="1:8" x14ac:dyDescent="0.25">
      <c r="A1378" s="5">
        <v>45821</v>
      </c>
      <c r="B1378" s="6" t="s">
        <v>1179</v>
      </c>
      <c r="C1378" s="6" t="s">
        <v>610</v>
      </c>
      <c r="D1378" s="6" t="s">
        <v>10</v>
      </c>
      <c r="E1378" s="6" t="s">
        <v>1290</v>
      </c>
      <c r="F1378" s="6">
        <v>26405</v>
      </c>
      <c r="G1378" s="6"/>
      <c r="H1378" s="13">
        <f>SUMIFS(F$2:F1378, B$2:B1378, B1378)</f>
        <v>26405</v>
      </c>
    </row>
    <row r="1379" spans="1:8" x14ac:dyDescent="0.25">
      <c r="A1379" s="5">
        <v>45820</v>
      </c>
      <c r="B1379" s="6" t="s">
        <v>9</v>
      </c>
      <c r="C1379" s="6" t="s">
        <v>598</v>
      </c>
      <c r="D1379" s="6" t="s">
        <v>13</v>
      </c>
      <c r="E1379" s="6" t="s">
        <v>322</v>
      </c>
      <c r="F1379" s="6">
        <v>-5000</v>
      </c>
      <c r="G1379" s="6"/>
      <c r="H1379" s="13">
        <f>SUMIFS(F$2:F1379, B$2:B1379, B1379)</f>
        <v>6985</v>
      </c>
    </row>
    <row r="1380" spans="1:8" x14ac:dyDescent="0.25">
      <c r="A1380" s="5">
        <v>45821</v>
      </c>
      <c r="B1380" s="6" t="s">
        <v>550</v>
      </c>
      <c r="C1380" s="6" t="s">
        <v>598</v>
      </c>
      <c r="D1380" s="6" t="s">
        <v>10</v>
      </c>
      <c r="E1380" s="6" t="s">
        <v>1291</v>
      </c>
      <c r="F1380" s="6">
        <v>5835</v>
      </c>
      <c r="G1380" s="6"/>
      <c r="H1380" s="13">
        <f>SUMIFS(F$2:F1380, B$2:B1380, B1380)</f>
        <v>5835</v>
      </c>
    </row>
    <row r="1381" spans="1:8" x14ac:dyDescent="0.25">
      <c r="A1381" s="5">
        <v>45821</v>
      </c>
      <c r="B1381" s="6" t="s">
        <v>1190</v>
      </c>
      <c r="C1381" s="6" t="s">
        <v>610</v>
      </c>
      <c r="D1381" s="6" t="s">
        <v>13</v>
      </c>
      <c r="E1381" s="6" t="s">
        <v>1292</v>
      </c>
      <c r="F1381" s="6">
        <v>-13360</v>
      </c>
      <c r="G1381" s="6"/>
      <c r="H1381" s="13">
        <f>SUMIFS(F$2:F1381, B$2:B1381, B1381)</f>
        <v>19895</v>
      </c>
    </row>
    <row r="1382" spans="1:8" x14ac:dyDescent="0.25">
      <c r="A1382" s="5">
        <v>45819</v>
      </c>
      <c r="B1382" s="6" t="s">
        <v>574</v>
      </c>
      <c r="C1382" s="6" t="s">
        <v>598</v>
      </c>
      <c r="D1382" s="6" t="s">
        <v>10</v>
      </c>
      <c r="E1382" s="6" t="s">
        <v>1293</v>
      </c>
      <c r="F1382" s="6">
        <v>1865</v>
      </c>
      <c r="G1382" s="6"/>
      <c r="H1382" s="13">
        <f>SUMIFS(F$2:F1382, B$2:B1382, B1382)</f>
        <v>1865</v>
      </c>
    </row>
    <row r="1383" spans="1:8" x14ac:dyDescent="0.25">
      <c r="A1383" s="5">
        <v>45821</v>
      </c>
      <c r="B1383" s="6" t="s">
        <v>1024</v>
      </c>
      <c r="C1383" s="6" t="s">
        <v>610</v>
      </c>
      <c r="D1383" s="6" t="s">
        <v>10</v>
      </c>
      <c r="E1383" s="6" t="s">
        <v>1294</v>
      </c>
      <c r="F1383" s="6">
        <v>330</v>
      </c>
      <c r="G1383" s="6"/>
      <c r="H1383" s="13">
        <f>SUMIFS(F$2:F1383, B$2:B1383, B1383)</f>
        <v>62961</v>
      </c>
    </row>
    <row r="1384" spans="1:8" x14ac:dyDescent="0.25">
      <c r="A1384" s="5">
        <v>45821</v>
      </c>
      <c r="B1384" s="6" t="s">
        <v>1024</v>
      </c>
      <c r="C1384" s="6" t="s">
        <v>610</v>
      </c>
      <c r="D1384" s="6" t="s">
        <v>13</v>
      </c>
      <c r="E1384" s="6" t="s">
        <v>1295</v>
      </c>
      <c r="F1384" s="6">
        <v>-330</v>
      </c>
      <c r="G1384" s="6"/>
      <c r="H1384" s="13">
        <f>SUMIFS(F$2:F1384, B$2:B1384, B1384)</f>
        <v>62631</v>
      </c>
    </row>
    <row r="1385" spans="1:8" x14ac:dyDescent="0.25">
      <c r="A1385" s="5">
        <v>45821</v>
      </c>
      <c r="B1385" s="6" t="s">
        <v>1262</v>
      </c>
      <c r="C1385" s="6" t="s">
        <v>610</v>
      </c>
      <c r="D1385" s="6" t="s">
        <v>13</v>
      </c>
      <c r="E1385" s="6" t="s">
        <v>219</v>
      </c>
      <c r="F1385" s="6">
        <v>-41755</v>
      </c>
      <c r="G1385" s="6"/>
      <c r="H1385" s="13">
        <f>SUMIFS(F$2:F1385, B$2:B1385, B1385)</f>
        <v>0</v>
      </c>
    </row>
    <row r="1386" spans="1:8" x14ac:dyDescent="0.25">
      <c r="A1386" s="5">
        <v>45820</v>
      </c>
      <c r="B1386" s="6" t="s">
        <v>1276</v>
      </c>
      <c r="C1386" s="6" t="s">
        <v>610</v>
      </c>
      <c r="D1386" s="6" t="s">
        <v>13</v>
      </c>
      <c r="E1386" s="6" t="s">
        <v>322</v>
      </c>
      <c r="F1386" s="6">
        <v>-10000</v>
      </c>
      <c r="G1386" s="6"/>
      <c r="H1386" s="13">
        <f>SUMIFS(F$2:F1386, B$2:B1386, B1386)</f>
        <v>69986</v>
      </c>
    </row>
    <row r="1387" spans="1:8" x14ac:dyDescent="0.25">
      <c r="A1387" s="5">
        <v>45816</v>
      </c>
      <c r="B1387" s="6" t="s">
        <v>1296</v>
      </c>
      <c r="C1387" s="6" t="s">
        <v>598</v>
      </c>
      <c r="D1387" s="6" t="s">
        <v>10</v>
      </c>
      <c r="E1387" s="6" t="s">
        <v>1297</v>
      </c>
      <c r="F1387" s="6">
        <v>11462</v>
      </c>
      <c r="G1387" s="6"/>
      <c r="H1387" s="13">
        <f>SUMIFS(F$2:F1387, B$2:B1387, B1387)</f>
        <v>11462</v>
      </c>
    </row>
    <row r="1388" spans="1:8" x14ac:dyDescent="0.25">
      <c r="A1388" s="5">
        <v>45816</v>
      </c>
      <c r="B1388" s="6" t="s">
        <v>1298</v>
      </c>
      <c r="C1388" s="6" t="s">
        <v>598</v>
      </c>
      <c r="D1388" s="6" t="s">
        <v>10</v>
      </c>
      <c r="E1388" s="6" t="s">
        <v>1299</v>
      </c>
      <c r="F1388" s="6">
        <v>17773</v>
      </c>
      <c r="G1388" s="6"/>
      <c r="H1388" s="13">
        <f>SUMIFS(F$2:F1388, B$2:B1388, B1388)</f>
        <v>17773</v>
      </c>
    </row>
    <row r="1389" spans="1:8" x14ac:dyDescent="0.25">
      <c r="A1389" s="5">
        <v>45824</v>
      </c>
      <c r="B1389" s="6" t="s">
        <v>1273</v>
      </c>
      <c r="C1389" s="6" t="s">
        <v>610</v>
      </c>
      <c r="D1389" s="6" t="s">
        <v>13</v>
      </c>
      <c r="E1389" s="6" t="s">
        <v>322</v>
      </c>
      <c r="F1389" s="6">
        <v>-57493</v>
      </c>
      <c r="G1389" s="6"/>
      <c r="H1389" s="13">
        <f>SUMIFS(F$2:F1389, B$2:B1389, B1389)</f>
        <v>41004</v>
      </c>
    </row>
    <row r="1390" spans="1:8" x14ac:dyDescent="0.25">
      <c r="A1390" s="5">
        <v>45821</v>
      </c>
      <c r="B1390" s="6" t="s">
        <v>1173</v>
      </c>
      <c r="C1390" s="6" t="s">
        <v>610</v>
      </c>
      <c r="D1390" s="6" t="s">
        <v>13</v>
      </c>
      <c r="E1390" s="6" t="s">
        <v>322</v>
      </c>
      <c r="F1390" s="6">
        <v>-5000</v>
      </c>
      <c r="G1390" s="6"/>
      <c r="H1390" s="13">
        <f>SUMIFS(F$2:F1390, B$2:B1390, B1390)</f>
        <v>35000</v>
      </c>
    </row>
    <row r="1391" spans="1:8" x14ac:dyDescent="0.25">
      <c r="A1391" s="5">
        <v>45820</v>
      </c>
      <c r="B1391" s="6" t="s">
        <v>1285</v>
      </c>
      <c r="C1391" s="6" t="s">
        <v>610</v>
      </c>
      <c r="D1391" s="6" t="s">
        <v>10</v>
      </c>
      <c r="E1391" s="6" t="s">
        <v>1300</v>
      </c>
      <c r="F1391" s="6">
        <v>40752</v>
      </c>
      <c r="G1391" s="6"/>
      <c r="H1391" s="13">
        <f>SUMIFS(F$2:F1391, B$2:B1391, B1391)</f>
        <v>40752</v>
      </c>
    </row>
    <row r="1392" spans="1:8" x14ac:dyDescent="0.25">
      <c r="A1392" s="5">
        <v>45820</v>
      </c>
      <c r="B1392" s="6" t="s">
        <v>1285</v>
      </c>
      <c r="C1392" s="6" t="s">
        <v>610</v>
      </c>
      <c r="D1392" s="6" t="s">
        <v>13</v>
      </c>
      <c r="E1392" s="6" t="s">
        <v>219</v>
      </c>
      <c r="F1392" s="6">
        <v>-40752</v>
      </c>
      <c r="G1392" s="6"/>
      <c r="H1392" s="13">
        <f>SUMIFS(F$2:F1392, B$2:B1392, B1392)</f>
        <v>0</v>
      </c>
    </row>
    <row r="1393" spans="1:8" x14ac:dyDescent="0.25">
      <c r="A1393" s="5">
        <v>45825</v>
      </c>
      <c r="B1393" s="6" t="s">
        <v>760</v>
      </c>
      <c r="C1393" s="6" t="s">
        <v>610</v>
      </c>
      <c r="D1393" s="6" t="s">
        <v>10</v>
      </c>
      <c r="E1393" s="6" t="s">
        <v>1301</v>
      </c>
      <c r="F1393" s="6">
        <v>5469.75</v>
      </c>
      <c r="G1393" s="6"/>
      <c r="H1393" s="13">
        <f>SUMIFS(F$2:F1393, B$2:B1393, B1393)</f>
        <v>8233.9500000000153</v>
      </c>
    </row>
    <row r="1394" spans="1:8" x14ac:dyDescent="0.25">
      <c r="A1394" s="5">
        <v>45824</v>
      </c>
      <c r="B1394" s="6" t="s">
        <v>415</v>
      </c>
      <c r="C1394" s="6" t="s">
        <v>598</v>
      </c>
      <c r="D1394" s="6" t="s">
        <v>10</v>
      </c>
      <c r="E1394" s="6" t="s">
        <v>1302</v>
      </c>
      <c r="F1394" s="6">
        <v>14958.9</v>
      </c>
      <c r="G1394" s="6"/>
      <c r="H1394" s="13">
        <f>SUMIFS(F$2:F1394, B$2:B1394, B1394)</f>
        <v>14958.9</v>
      </c>
    </row>
    <row r="1395" spans="1:8" x14ac:dyDescent="0.25">
      <c r="A1395" s="5">
        <v>45826</v>
      </c>
      <c r="B1395" s="6" t="s">
        <v>351</v>
      </c>
      <c r="C1395" s="6" t="s">
        <v>598</v>
      </c>
      <c r="D1395" s="6" t="s">
        <v>13</v>
      </c>
      <c r="E1395" s="6" t="s">
        <v>1303</v>
      </c>
      <c r="F1395" s="6">
        <v>-87583.5</v>
      </c>
      <c r="G1395" s="6"/>
      <c r="H1395" s="13">
        <f>SUMIFS(F$2:F1395, B$2:B1395, B1395)</f>
        <v>44210.700000000012</v>
      </c>
    </row>
    <row r="1396" spans="1:8" x14ac:dyDescent="0.25">
      <c r="A1396" s="5">
        <v>45821</v>
      </c>
      <c r="B1396" s="6" t="s">
        <v>182</v>
      </c>
      <c r="C1396" s="6" t="s">
        <v>598</v>
      </c>
      <c r="D1396" s="6" t="s">
        <v>10</v>
      </c>
      <c r="E1396" s="6" t="s">
        <v>1287</v>
      </c>
      <c r="F1396" s="6">
        <v>7151.99</v>
      </c>
      <c r="G1396" s="6"/>
      <c r="H1396" s="13">
        <f>SUMIFS(F$2:F1396, B$2:B1396, B1396)</f>
        <v>7151.99</v>
      </c>
    </row>
    <row r="1397" spans="1:8" x14ac:dyDescent="0.25">
      <c r="A1397" s="5">
        <v>45821</v>
      </c>
      <c r="B1397" s="6" t="s">
        <v>182</v>
      </c>
      <c r="C1397" s="6" t="s">
        <v>598</v>
      </c>
      <c r="D1397" s="6" t="s">
        <v>13</v>
      </c>
      <c r="E1397" s="6" t="s">
        <v>1288</v>
      </c>
      <c r="F1397" s="6">
        <v>-7151.99</v>
      </c>
      <c r="G1397" s="6"/>
      <c r="H1397" s="13">
        <f>SUMIFS(F$2:F1397, B$2:B1397, B1397)</f>
        <v>0</v>
      </c>
    </row>
    <row r="1398" spans="1:8" x14ac:dyDescent="0.25">
      <c r="A1398" s="5">
        <v>45824</v>
      </c>
      <c r="B1398" s="6" t="s">
        <v>799</v>
      </c>
      <c r="C1398" s="6" t="s">
        <v>610</v>
      </c>
      <c r="D1398" s="6" t="s">
        <v>10</v>
      </c>
      <c r="E1398" s="6" t="s">
        <v>1304</v>
      </c>
      <c r="F1398" s="6">
        <v>14663.35</v>
      </c>
      <c r="G1398" s="6"/>
      <c r="H1398" s="13">
        <f>SUMIFS(F$2:F1398, B$2:B1398, B1398)</f>
        <v>14663.349999999979</v>
      </c>
    </row>
    <row r="1399" spans="1:8" x14ac:dyDescent="0.25">
      <c r="A1399" s="5">
        <v>45826</v>
      </c>
      <c r="B1399" s="6" t="s">
        <v>9</v>
      </c>
      <c r="C1399" s="6" t="s">
        <v>598</v>
      </c>
      <c r="D1399" s="6" t="s">
        <v>13</v>
      </c>
      <c r="E1399" s="6" t="s">
        <v>322</v>
      </c>
      <c r="F1399" s="6">
        <v>-5000</v>
      </c>
      <c r="G1399" s="6"/>
      <c r="H1399" s="13">
        <f>SUMIFS(F$2:F1399, B$2:B1399, B1399)</f>
        <v>1985</v>
      </c>
    </row>
    <row r="1400" spans="1:8" x14ac:dyDescent="0.25">
      <c r="A1400" s="5">
        <v>45824</v>
      </c>
      <c r="B1400" s="6" t="s">
        <v>626</v>
      </c>
      <c r="C1400" s="6" t="s">
        <v>610</v>
      </c>
      <c r="D1400" s="6" t="s">
        <v>22</v>
      </c>
      <c r="E1400" s="6" t="s">
        <v>1305</v>
      </c>
      <c r="F1400" s="6">
        <v>-318.75</v>
      </c>
      <c r="G1400" s="6"/>
      <c r="H1400" s="13">
        <f>SUMIFS(F$2:F1400, B$2:B1400, B1400)</f>
        <v>6057.0299999999916</v>
      </c>
    </row>
    <row r="1401" spans="1:8" x14ac:dyDescent="0.25">
      <c r="A1401" s="5">
        <v>45825</v>
      </c>
      <c r="B1401" s="6" t="s">
        <v>626</v>
      </c>
      <c r="C1401" s="6" t="s">
        <v>610</v>
      </c>
      <c r="D1401" s="6" t="s">
        <v>13</v>
      </c>
      <c r="E1401" s="6" t="s">
        <v>1306</v>
      </c>
      <c r="F1401" s="6">
        <v>-6056.29</v>
      </c>
      <c r="G1401" s="6"/>
      <c r="H1401" s="13">
        <f>SUMIFS(F$2:F1401, B$2:B1401, B1401)</f>
        <v>0.73999999999159627</v>
      </c>
    </row>
    <row r="1402" spans="1:8" x14ac:dyDescent="0.25">
      <c r="A1402" s="5">
        <v>45824</v>
      </c>
      <c r="B1402" s="6" t="s">
        <v>626</v>
      </c>
      <c r="C1402" s="6" t="s">
        <v>610</v>
      </c>
      <c r="D1402" s="6" t="s">
        <v>10</v>
      </c>
      <c r="E1402" s="6" t="s">
        <v>1307</v>
      </c>
      <c r="F1402" s="6">
        <v>7854</v>
      </c>
      <c r="G1402" s="6"/>
      <c r="H1402" s="13">
        <f>SUMIFS(F$2:F1402, B$2:B1402, B1402)</f>
        <v>7854.7399999999916</v>
      </c>
    </row>
    <row r="1403" spans="1:8" x14ac:dyDescent="0.25">
      <c r="A1403" s="5">
        <v>45828</v>
      </c>
      <c r="B1403" s="6" t="s">
        <v>1190</v>
      </c>
      <c r="C1403" s="6" t="s">
        <v>610</v>
      </c>
      <c r="D1403" s="6" t="s">
        <v>13</v>
      </c>
      <c r="E1403" s="6" t="s">
        <v>1308</v>
      </c>
      <c r="F1403" s="6">
        <v>-19895</v>
      </c>
      <c r="G1403" s="6"/>
      <c r="H1403" s="13">
        <f>SUMIFS(F$2:F1403, B$2:B1403, B1403)</f>
        <v>0</v>
      </c>
    </row>
    <row r="1404" spans="1:8" x14ac:dyDescent="0.25">
      <c r="A1404" s="5">
        <v>45824</v>
      </c>
      <c r="B1404" s="6" t="s">
        <v>1019</v>
      </c>
      <c r="C1404" s="6" t="s">
        <v>610</v>
      </c>
      <c r="D1404" s="6" t="s">
        <v>13</v>
      </c>
      <c r="E1404" s="6" t="s">
        <v>322</v>
      </c>
      <c r="F1404" s="6">
        <v>-53123</v>
      </c>
      <c r="G1404" s="6"/>
      <c r="H1404" s="13">
        <f>SUMIFS(F$2:F1404, B$2:B1404, B1404)</f>
        <v>50000.7</v>
      </c>
    </row>
    <row r="1405" spans="1:8" x14ac:dyDescent="0.25">
      <c r="A1405" s="5">
        <v>45828</v>
      </c>
      <c r="B1405" s="6" t="s">
        <v>453</v>
      </c>
      <c r="C1405" s="6" t="s">
        <v>598</v>
      </c>
      <c r="D1405" s="6" t="s">
        <v>13</v>
      </c>
      <c r="E1405" s="6" t="s">
        <v>459</v>
      </c>
      <c r="F1405" s="6">
        <v>-2340</v>
      </c>
      <c r="G1405" s="6"/>
      <c r="H1405" s="13">
        <f>SUMIFS(F$2:F1405, B$2:B1405, B1405)</f>
        <v>0</v>
      </c>
    </row>
    <row r="1406" spans="1:8" x14ac:dyDescent="0.25">
      <c r="A1406" s="5">
        <v>45828</v>
      </c>
      <c r="B1406" s="6" t="s">
        <v>453</v>
      </c>
      <c r="C1406" s="6" t="s">
        <v>598</v>
      </c>
      <c r="D1406" s="6" t="s">
        <v>10</v>
      </c>
      <c r="E1406" s="6" t="s">
        <v>1309</v>
      </c>
      <c r="F1406" s="6">
        <v>5598</v>
      </c>
      <c r="G1406" s="6"/>
      <c r="H1406" s="13">
        <f>SUMIFS(F$2:F1406, B$2:B1406, B1406)</f>
        <v>5598</v>
      </c>
    </row>
    <row r="1407" spans="1:8" x14ac:dyDescent="0.25">
      <c r="A1407" s="5">
        <v>45828</v>
      </c>
      <c r="B1407" s="6" t="s">
        <v>574</v>
      </c>
      <c r="C1407" s="6" t="s">
        <v>598</v>
      </c>
      <c r="D1407" s="6" t="s">
        <v>13</v>
      </c>
      <c r="E1407" s="6" t="s">
        <v>1310</v>
      </c>
      <c r="F1407" s="6">
        <v>-1865</v>
      </c>
      <c r="G1407" s="6"/>
      <c r="H1407" s="13">
        <f>SUMIFS(F$2:F1407, B$2:B1407, B1407)</f>
        <v>0</v>
      </c>
    </row>
    <row r="1408" spans="1:8" x14ac:dyDescent="0.25">
      <c r="A1408" s="5">
        <v>45825</v>
      </c>
      <c r="B1408" s="6" t="s">
        <v>1218</v>
      </c>
      <c r="C1408" s="6" t="s">
        <v>598</v>
      </c>
      <c r="D1408" s="6" t="s">
        <v>10</v>
      </c>
      <c r="E1408" s="6" t="s">
        <v>1311</v>
      </c>
      <c r="F1408" s="6">
        <v>7980</v>
      </c>
      <c r="G1408" s="6"/>
      <c r="H1408" s="13">
        <f>SUMIFS(F$2:F1408, B$2:B1408, B1408)</f>
        <v>7980</v>
      </c>
    </row>
    <row r="1409" spans="1:8" x14ac:dyDescent="0.25">
      <c r="A1409" s="5">
        <v>45826</v>
      </c>
      <c r="B1409" s="6" t="s">
        <v>1296</v>
      </c>
      <c r="C1409" s="6" t="s">
        <v>598</v>
      </c>
      <c r="D1409" s="6" t="s">
        <v>13</v>
      </c>
      <c r="E1409" s="6" t="s">
        <v>1312</v>
      </c>
      <c r="F1409" s="6">
        <v>-11462</v>
      </c>
      <c r="G1409" s="6"/>
      <c r="H1409" s="13">
        <f>SUMIFS(F$2:F1409, B$2:B1409, B1409)</f>
        <v>0</v>
      </c>
    </row>
    <row r="1410" spans="1:8" x14ac:dyDescent="0.25">
      <c r="A1410" s="5">
        <v>45826</v>
      </c>
      <c r="B1410" s="6" t="s">
        <v>1298</v>
      </c>
      <c r="C1410" s="6" t="s">
        <v>598</v>
      </c>
      <c r="D1410" s="6" t="s">
        <v>13</v>
      </c>
      <c r="E1410" s="6" t="s">
        <v>1313</v>
      </c>
      <c r="F1410" s="6">
        <v>-17773</v>
      </c>
      <c r="G1410" s="6"/>
      <c r="H1410" s="13">
        <f>SUMIFS(F$2:F1410, B$2:B1410, B1410)</f>
        <v>0</v>
      </c>
    </row>
    <row r="1411" spans="1:8" x14ac:dyDescent="0.25">
      <c r="A1411" s="5">
        <v>45831</v>
      </c>
      <c r="B1411" s="6" t="s">
        <v>941</v>
      </c>
      <c r="C1411" s="6" t="s">
        <v>610</v>
      </c>
      <c r="D1411" s="6" t="s">
        <v>10</v>
      </c>
      <c r="E1411" s="6" t="s">
        <v>1314</v>
      </c>
      <c r="F1411" s="6">
        <v>20114.099999999999</v>
      </c>
      <c r="G1411" s="6"/>
      <c r="H1411" s="13">
        <f>SUMIFS(F$2:F1411, B$2:B1411, B1411)</f>
        <v>46152.499999999993</v>
      </c>
    </row>
    <row r="1412" spans="1:8" x14ac:dyDescent="0.25">
      <c r="A1412" s="5">
        <v>45832</v>
      </c>
      <c r="B1412" s="6" t="s">
        <v>941</v>
      </c>
      <c r="C1412" s="6" t="s">
        <v>610</v>
      </c>
      <c r="D1412" s="6" t="s">
        <v>22</v>
      </c>
      <c r="E1412" s="6" t="s">
        <v>1315</v>
      </c>
      <c r="F1412" s="6">
        <v>-121.5</v>
      </c>
      <c r="G1412" s="6"/>
      <c r="H1412" s="13">
        <f>SUMIFS(F$2:F1412, B$2:B1412, B1412)</f>
        <v>46030.999999999993</v>
      </c>
    </row>
    <row r="1413" spans="1:8" x14ac:dyDescent="0.25">
      <c r="A1413" s="5">
        <v>45832</v>
      </c>
      <c r="B1413" s="6" t="s">
        <v>941</v>
      </c>
      <c r="C1413" s="6" t="s">
        <v>610</v>
      </c>
      <c r="D1413" s="6" t="s">
        <v>10</v>
      </c>
      <c r="E1413" s="6" t="s">
        <v>1316</v>
      </c>
      <c r="F1413" s="6">
        <v>7980</v>
      </c>
      <c r="G1413" s="6"/>
      <c r="H1413" s="13">
        <f>SUMIFS(F$2:F1413, B$2:B1413, B1413)</f>
        <v>54010.999999999993</v>
      </c>
    </row>
    <row r="1414" spans="1:8" x14ac:dyDescent="0.25">
      <c r="A1414" s="5">
        <v>45829</v>
      </c>
      <c r="B1414" s="6" t="s">
        <v>1209</v>
      </c>
      <c r="C1414" s="6" t="s">
        <v>610</v>
      </c>
      <c r="D1414" s="6" t="s">
        <v>10</v>
      </c>
      <c r="E1414" s="6" t="s">
        <v>1317</v>
      </c>
      <c r="F1414" s="6">
        <v>11937</v>
      </c>
      <c r="G1414" s="6"/>
      <c r="H1414" s="13">
        <f>SUMIFS(F$2:F1414, B$2:B1414, B1414)</f>
        <v>11937</v>
      </c>
    </row>
    <row r="1415" spans="1:8" x14ac:dyDescent="0.25">
      <c r="A1415" s="5">
        <v>45832</v>
      </c>
      <c r="B1415" s="6" t="s">
        <v>430</v>
      </c>
      <c r="C1415" s="6" t="s">
        <v>598</v>
      </c>
      <c r="D1415" s="6" t="s">
        <v>10</v>
      </c>
      <c r="E1415" s="6" t="s">
        <v>1318</v>
      </c>
      <c r="F1415" s="6">
        <v>2250</v>
      </c>
      <c r="G1415" s="6"/>
      <c r="H1415" s="13">
        <f>SUMIFS(F$2:F1415, B$2:B1415, B1415)</f>
        <v>2250</v>
      </c>
    </row>
    <row r="1416" spans="1:8" x14ac:dyDescent="0.25">
      <c r="A1416" s="5">
        <v>45834</v>
      </c>
      <c r="B1416" s="6" t="s">
        <v>542</v>
      </c>
      <c r="C1416" s="6" t="s">
        <v>598</v>
      </c>
      <c r="D1416" s="6" t="s">
        <v>10</v>
      </c>
      <c r="E1416" s="6" t="s">
        <v>1319</v>
      </c>
      <c r="F1416" s="6">
        <v>18473.400000000001</v>
      </c>
      <c r="G1416" s="6"/>
      <c r="H1416" s="13">
        <f>SUMIFS(F$2:F1416, B$2:B1416, B1416)</f>
        <v>47160.9</v>
      </c>
    </row>
    <row r="1417" spans="1:8" x14ac:dyDescent="0.25">
      <c r="A1417" s="5">
        <v>45832</v>
      </c>
      <c r="B1417" s="6" t="s">
        <v>156</v>
      </c>
      <c r="C1417" s="6" t="s">
        <v>598</v>
      </c>
      <c r="D1417" s="6" t="s">
        <v>10</v>
      </c>
      <c r="E1417" s="6" t="s">
        <v>1320</v>
      </c>
      <c r="F1417" s="6">
        <v>8730</v>
      </c>
      <c r="G1417" s="6"/>
      <c r="H1417" s="13">
        <f>SUMIFS(F$2:F1417, B$2:B1417, B1417)</f>
        <v>8655</v>
      </c>
    </row>
    <row r="1418" spans="1:8" x14ac:dyDescent="0.25">
      <c r="A1418" s="5">
        <v>45832</v>
      </c>
      <c r="B1418" s="6" t="s">
        <v>799</v>
      </c>
      <c r="C1418" s="6" t="s">
        <v>610</v>
      </c>
      <c r="D1418" s="6" t="s">
        <v>22</v>
      </c>
      <c r="E1418" s="6" t="s">
        <v>1321</v>
      </c>
      <c r="F1418" s="6">
        <v>-816</v>
      </c>
      <c r="G1418" s="6"/>
      <c r="H1418" s="13">
        <f>SUMIFS(F$2:F1418, B$2:B1418, B1418)</f>
        <v>13847.349999999979</v>
      </c>
    </row>
    <row r="1419" spans="1:8" x14ac:dyDescent="0.25">
      <c r="A1419" s="5">
        <v>45834</v>
      </c>
      <c r="B1419" s="6" t="s">
        <v>799</v>
      </c>
      <c r="C1419" s="6" t="s">
        <v>610</v>
      </c>
      <c r="D1419" s="6" t="s">
        <v>13</v>
      </c>
      <c r="E1419" s="6" t="s">
        <v>1322</v>
      </c>
      <c r="F1419" s="6">
        <v>-14663.35</v>
      </c>
      <c r="G1419" s="6"/>
      <c r="H1419" s="13">
        <f>SUMIFS(F$2:F1419, B$2:B1419, B1419)</f>
        <v>-816.00000000002183</v>
      </c>
    </row>
    <row r="1420" spans="1:8" x14ac:dyDescent="0.25">
      <c r="A1420" s="5">
        <v>45835</v>
      </c>
      <c r="B1420" s="6" t="s">
        <v>799</v>
      </c>
      <c r="C1420" s="6" t="s">
        <v>610</v>
      </c>
      <c r="D1420" s="6" t="s">
        <v>10</v>
      </c>
      <c r="E1420" s="6" t="s">
        <v>1323</v>
      </c>
      <c r="F1420" s="6">
        <v>28700.25</v>
      </c>
      <c r="G1420" s="6"/>
      <c r="H1420" s="13">
        <f>SUMIFS(F$2:F1420, B$2:B1420, B1420)</f>
        <v>27884.249999999978</v>
      </c>
    </row>
    <row r="1421" spans="1:8" x14ac:dyDescent="0.25">
      <c r="A1421" s="5">
        <v>45835</v>
      </c>
      <c r="B1421" s="6" t="s">
        <v>868</v>
      </c>
      <c r="C1421" s="6" t="s">
        <v>610</v>
      </c>
      <c r="D1421" s="6" t="s">
        <v>13</v>
      </c>
      <c r="E1421" s="6" t="s">
        <v>1324</v>
      </c>
      <c r="F1421" s="6">
        <v>-48995.7</v>
      </c>
      <c r="G1421" s="6"/>
      <c r="H1421" s="13">
        <f>SUMIFS(F$2:F1421, B$2:B1421, B1421)</f>
        <v>0</v>
      </c>
    </row>
    <row r="1422" spans="1:8" x14ac:dyDescent="0.25">
      <c r="A1422" s="5">
        <v>45835</v>
      </c>
      <c r="B1422" s="6" t="s">
        <v>868</v>
      </c>
      <c r="C1422" s="6" t="s">
        <v>610</v>
      </c>
      <c r="D1422" s="6" t="s">
        <v>10</v>
      </c>
      <c r="E1422" s="6" t="s">
        <v>1325</v>
      </c>
      <c r="F1422" s="6">
        <v>38194.75</v>
      </c>
      <c r="G1422" s="6"/>
      <c r="H1422" s="13">
        <f>SUMIFS(F$2:F1422, B$2:B1422, B1422)</f>
        <v>38194.75</v>
      </c>
    </row>
    <row r="1423" spans="1:8" x14ac:dyDescent="0.25">
      <c r="A1423" s="5">
        <v>45835</v>
      </c>
      <c r="B1423" s="6" t="s">
        <v>868</v>
      </c>
      <c r="C1423" s="6" t="s">
        <v>610</v>
      </c>
      <c r="D1423" s="6" t="s">
        <v>22</v>
      </c>
      <c r="E1423" s="6" t="s">
        <v>1326</v>
      </c>
      <c r="F1423" s="6">
        <v>-5000</v>
      </c>
      <c r="G1423" s="6"/>
      <c r="H1423" s="13">
        <f>SUMIFS(F$2:F1423, B$2:B1423, B1423)</f>
        <v>33194.75</v>
      </c>
    </row>
    <row r="1424" spans="1:8" x14ac:dyDescent="0.25">
      <c r="A1424" s="5">
        <v>45834</v>
      </c>
      <c r="B1424" s="6" t="s">
        <v>941</v>
      </c>
      <c r="C1424" s="6" t="s">
        <v>610</v>
      </c>
      <c r="D1424" s="6" t="s">
        <v>13</v>
      </c>
      <c r="E1424" s="6" t="s">
        <v>1327</v>
      </c>
      <c r="F1424" s="6">
        <v>-26038.5</v>
      </c>
      <c r="G1424" s="6"/>
      <c r="H1424" s="13">
        <f>SUMIFS(F$2:F1424, B$2:B1424, B1424)</f>
        <v>27972.499999999993</v>
      </c>
    </row>
    <row r="1425" spans="1:8" x14ac:dyDescent="0.25">
      <c r="A1425" s="5">
        <v>45834</v>
      </c>
      <c r="B1425" s="6" t="s">
        <v>1179</v>
      </c>
      <c r="C1425" s="6" t="s">
        <v>610</v>
      </c>
      <c r="D1425" s="6" t="s">
        <v>13</v>
      </c>
      <c r="E1425" s="6" t="s">
        <v>1328</v>
      </c>
      <c r="F1425" s="6">
        <v>-26405</v>
      </c>
      <c r="G1425" s="6"/>
      <c r="H1425" s="13">
        <f>SUMIFS(F$2:F1425, B$2:B1425, B1425)</f>
        <v>0</v>
      </c>
    </row>
    <row r="1426" spans="1:8" x14ac:dyDescent="0.25">
      <c r="A1426" s="5">
        <v>45834</v>
      </c>
      <c r="B1426" s="6" t="s">
        <v>9</v>
      </c>
      <c r="C1426" s="6" t="s">
        <v>598</v>
      </c>
      <c r="D1426" s="6" t="s">
        <v>13</v>
      </c>
      <c r="E1426" s="6" t="s">
        <v>1329</v>
      </c>
      <c r="F1426" s="6">
        <v>-1985</v>
      </c>
      <c r="G1426" s="6"/>
      <c r="H1426" s="13">
        <f>SUMIFS(F$2:F1426, B$2:B1426, B1426)</f>
        <v>0</v>
      </c>
    </row>
    <row r="1427" spans="1:8" x14ac:dyDescent="0.25">
      <c r="A1427" s="5">
        <v>45831</v>
      </c>
      <c r="B1427" s="6" t="s">
        <v>108</v>
      </c>
      <c r="C1427" s="6" t="s">
        <v>598</v>
      </c>
      <c r="D1427" s="6" t="s">
        <v>10</v>
      </c>
      <c r="E1427" s="6" t="s">
        <v>1330</v>
      </c>
      <c r="F1427" s="6">
        <v>7834.5</v>
      </c>
      <c r="G1427" s="6"/>
      <c r="H1427" s="13">
        <f>SUMIFS(F$2:F1427, B$2:B1427, B1427)</f>
        <v>7834.5</v>
      </c>
    </row>
    <row r="1428" spans="1:8" x14ac:dyDescent="0.25">
      <c r="A1428" s="5">
        <v>45834</v>
      </c>
      <c r="B1428" s="6" t="s">
        <v>453</v>
      </c>
      <c r="C1428" s="6" t="s">
        <v>598</v>
      </c>
      <c r="D1428" s="6" t="s">
        <v>13</v>
      </c>
      <c r="E1428" s="6" t="s">
        <v>459</v>
      </c>
      <c r="F1428" s="6">
        <v>-5598</v>
      </c>
      <c r="G1428" s="6"/>
      <c r="H1428" s="13">
        <f>SUMIFS(F$2:F1428, B$2:B1428, B1428)</f>
        <v>0</v>
      </c>
    </row>
    <row r="1429" spans="1:8" x14ac:dyDescent="0.25">
      <c r="A1429" s="5">
        <v>45835</v>
      </c>
      <c r="B1429" s="6" t="s">
        <v>453</v>
      </c>
      <c r="C1429" s="6" t="s">
        <v>598</v>
      </c>
      <c r="D1429" s="6" t="s">
        <v>10</v>
      </c>
      <c r="E1429" s="6" t="s">
        <v>1331</v>
      </c>
      <c r="F1429" s="6">
        <v>5355</v>
      </c>
      <c r="G1429" s="6"/>
      <c r="H1429" s="13">
        <f>SUMIFS(F$2:F1429, B$2:B1429, B1429)</f>
        <v>5355</v>
      </c>
    </row>
    <row r="1430" spans="1:8" x14ac:dyDescent="0.25">
      <c r="A1430" s="5">
        <v>45833</v>
      </c>
      <c r="B1430" s="6" t="s">
        <v>1218</v>
      </c>
      <c r="C1430" s="6" t="s">
        <v>598</v>
      </c>
      <c r="D1430" s="6" t="s">
        <v>13</v>
      </c>
      <c r="E1430" s="6" t="s">
        <v>1332</v>
      </c>
      <c r="F1430" s="6">
        <v>-7980</v>
      </c>
      <c r="G1430" s="6"/>
      <c r="H1430" s="13">
        <f>SUMIFS(F$2:F1430, B$2:B1430, B1430)</f>
        <v>0</v>
      </c>
    </row>
    <row r="1431" spans="1:8" x14ac:dyDescent="0.25">
      <c r="A1431" s="5">
        <v>45833</v>
      </c>
      <c r="B1431" s="6" t="s">
        <v>1333</v>
      </c>
      <c r="C1431" s="6" t="s">
        <v>610</v>
      </c>
      <c r="D1431" s="6" t="s">
        <v>10</v>
      </c>
      <c r="E1431" s="6" t="s">
        <v>1334</v>
      </c>
      <c r="F1431" s="6">
        <v>4556</v>
      </c>
      <c r="G1431" s="6"/>
      <c r="H1431" s="13">
        <f>SUMIFS(F$2:F1431, B$2:B1431, B1431)</f>
        <v>4556</v>
      </c>
    </row>
    <row r="1432" spans="1:8" x14ac:dyDescent="0.25">
      <c r="A1432" s="5">
        <v>45834</v>
      </c>
      <c r="B1432" s="6" t="s">
        <v>1333</v>
      </c>
      <c r="C1432" s="6" t="s">
        <v>610</v>
      </c>
      <c r="D1432" s="6" t="s">
        <v>13</v>
      </c>
      <c r="E1432" s="6" t="s">
        <v>459</v>
      </c>
      <c r="F1432" s="6">
        <v>-4556</v>
      </c>
      <c r="G1432" s="6"/>
      <c r="H1432" s="13">
        <f>SUMIFS(F$2:F1432, B$2:B1432, B1432)</f>
        <v>0</v>
      </c>
    </row>
    <row r="1433" spans="1:8" x14ac:dyDescent="0.25">
      <c r="A1433" s="5">
        <v>45841</v>
      </c>
      <c r="B1433" s="6" t="s">
        <v>906</v>
      </c>
      <c r="C1433" s="6" t="s">
        <v>610</v>
      </c>
      <c r="D1433" s="6" t="s">
        <v>10</v>
      </c>
      <c r="E1433" s="6" t="s">
        <v>1335</v>
      </c>
      <c r="F1433" s="6">
        <v>17430.099999999999</v>
      </c>
      <c r="G1433" s="6"/>
      <c r="H1433" s="13">
        <f>SUMIFS(F$2:F1433, B$2:B1433, B1433)</f>
        <v>17430.100000000006</v>
      </c>
    </row>
    <row r="1434" spans="1:8" x14ac:dyDescent="0.25">
      <c r="A1434" s="5">
        <v>45838</v>
      </c>
      <c r="B1434" s="6" t="s">
        <v>1223</v>
      </c>
      <c r="C1434" s="6" t="s">
        <v>610</v>
      </c>
      <c r="D1434" s="6" t="s">
        <v>13</v>
      </c>
      <c r="E1434" s="6" t="s">
        <v>322</v>
      </c>
      <c r="F1434" s="6">
        <v>-14081</v>
      </c>
      <c r="G1434" s="6"/>
      <c r="H1434" s="13">
        <f>SUMIFS(F$2:F1434, B$2:B1434, B1434)</f>
        <v>27865</v>
      </c>
    </row>
    <row r="1435" spans="1:8" x14ac:dyDescent="0.25">
      <c r="A1435" s="5">
        <v>45839</v>
      </c>
      <c r="B1435" s="6" t="s">
        <v>430</v>
      </c>
      <c r="C1435" s="6" t="s">
        <v>598</v>
      </c>
      <c r="D1435" s="6" t="s">
        <v>13</v>
      </c>
      <c r="E1435" s="6" t="s">
        <v>1336</v>
      </c>
      <c r="F1435" s="6">
        <v>-2250</v>
      </c>
      <c r="G1435" s="6"/>
      <c r="H1435" s="13">
        <f>SUMIFS(F$2:F1435, B$2:B1435, B1435)</f>
        <v>0</v>
      </c>
    </row>
    <row r="1436" spans="1:8" x14ac:dyDescent="0.25">
      <c r="A1436" s="5">
        <v>45842</v>
      </c>
      <c r="B1436" s="6" t="s">
        <v>301</v>
      </c>
      <c r="C1436" s="6" t="s">
        <v>598</v>
      </c>
      <c r="D1436" s="6" t="s">
        <v>13</v>
      </c>
      <c r="E1436" s="6" t="s">
        <v>1337</v>
      </c>
      <c r="F1436" s="6">
        <v>-28176.65</v>
      </c>
      <c r="G1436" s="6"/>
      <c r="H1436" s="13">
        <f>SUMIFS(F$2:F1436, B$2:B1436, B1436)</f>
        <v>0</v>
      </c>
    </row>
    <row r="1437" spans="1:8" x14ac:dyDescent="0.25">
      <c r="A1437" s="5">
        <v>45836</v>
      </c>
      <c r="B1437" s="6" t="s">
        <v>156</v>
      </c>
      <c r="C1437" s="6" t="s">
        <v>598</v>
      </c>
      <c r="D1437" s="6" t="s">
        <v>13</v>
      </c>
      <c r="E1437" s="6" t="s">
        <v>322</v>
      </c>
      <c r="F1437" s="6">
        <v>-4500</v>
      </c>
      <c r="G1437" s="6"/>
      <c r="H1437" s="13">
        <f>SUMIFS(F$2:F1437, B$2:B1437, B1437)</f>
        <v>4155</v>
      </c>
    </row>
    <row r="1438" spans="1:8" x14ac:dyDescent="0.25">
      <c r="A1438" s="5">
        <v>45838</v>
      </c>
      <c r="B1438" s="6" t="s">
        <v>868</v>
      </c>
      <c r="C1438" s="6" t="s">
        <v>610</v>
      </c>
      <c r="D1438" s="6" t="s">
        <v>10</v>
      </c>
      <c r="E1438" s="6" t="s">
        <v>1338</v>
      </c>
      <c r="F1438" s="6">
        <v>9504.7000000000007</v>
      </c>
      <c r="G1438" s="6"/>
      <c r="H1438" s="13">
        <f>SUMIFS(F$2:F1438, B$2:B1438, B1438)</f>
        <v>42699.45</v>
      </c>
    </row>
    <row r="1439" spans="1:8" x14ac:dyDescent="0.25">
      <c r="A1439" s="5">
        <v>45838</v>
      </c>
      <c r="B1439" s="6" t="s">
        <v>320</v>
      </c>
      <c r="C1439" s="6" t="s">
        <v>598</v>
      </c>
      <c r="D1439" s="6" t="s">
        <v>13</v>
      </c>
      <c r="E1439" s="6" t="s">
        <v>322</v>
      </c>
      <c r="F1439" s="6">
        <v>-25000</v>
      </c>
      <c r="G1439" s="6"/>
      <c r="H1439" s="13">
        <f>SUMIFS(F$2:F1439, B$2:B1439, B1439)</f>
        <v>20112</v>
      </c>
    </row>
    <row r="1440" spans="1:8" x14ac:dyDescent="0.25">
      <c r="A1440" s="5">
        <v>45842</v>
      </c>
      <c r="B1440" s="6" t="s">
        <v>453</v>
      </c>
      <c r="C1440" s="6" t="s">
        <v>598</v>
      </c>
      <c r="D1440" s="6" t="s">
        <v>13</v>
      </c>
      <c r="E1440" s="6" t="s">
        <v>1339</v>
      </c>
      <c r="F1440" s="6">
        <v>-5355</v>
      </c>
      <c r="G1440" s="6"/>
      <c r="H1440" s="13">
        <f>SUMIFS(F$2:F1440, B$2:B1440, B1440)</f>
        <v>0</v>
      </c>
    </row>
    <row r="1441" spans="1:8" x14ac:dyDescent="0.25">
      <c r="A1441" s="5">
        <v>45842</v>
      </c>
      <c r="B1441" s="6" t="s">
        <v>453</v>
      </c>
      <c r="C1441" s="6" t="s">
        <v>598</v>
      </c>
      <c r="D1441" s="6" t="s">
        <v>10</v>
      </c>
      <c r="E1441" s="6" t="s">
        <v>1340</v>
      </c>
      <c r="F1441" s="6">
        <v>7907</v>
      </c>
      <c r="G1441" s="6"/>
      <c r="H1441" s="13">
        <f>SUMIFS(F$2:F1441, B$2:B1441, B1441)</f>
        <v>7907</v>
      </c>
    </row>
    <row r="1442" spans="1:8" x14ac:dyDescent="0.25">
      <c r="A1442" s="5">
        <v>45842</v>
      </c>
      <c r="B1442" s="6" t="s">
        <v>1125</v>
      </c>
      <c r="C1442" s="6" t="s">
        <v>610</v>
      </c>
      <c r="D1442" s="6" t="s">
        <v>10</v>
      </c>
      <c r="E1442" s="6" t="s">
        <v>1341</v>
      </c>
      <c r="F1442" s="6">
        <v>45202.15</v>
      </c>
      <c r="G1442" s="6"/>
      <c r="H1442" s="13">
        <f>SUMIFS(F$2:F1442, B$2:B1442, B1442)</f>
        <v>43314.15</v>
      </c>
    </row>
    <row r="1443" spans="1:8" x14ac:dyDescent="0.25">
      <c r="A1443" s="5">
        <v>45842</v>
      </c>
      <c r="B1443" s="6" t="s">
        <v>1012</v>
      </c>
      <c r="C1443" s="6" t="s">
        <v>610</v>
      </c>
      <c r="D1443" s="6" t="s">
        <v>13</v>
      </c>
      <c r="E1443" s="6" t="s">
        <v>1342</v>
      </c>
      <c r="F1443" s="6">
        <v>-43581.2</v>
      </c>
      <c r="G1443" s="6"/>
      <c r="H1443" s="13">
        <f>SUMIFS(F$2:F1443, B$2:B1443, B1443)</f>
        <v>7.2759576141834259E-12</v>
      </c>
    </row>
    <row r="1444" spans="1:8" x14ac:dyDescent="0.25">
      <c r="A1444" s="5">
        <v>45842</v>
      </c>
      <c r="B1444" s="6" t="s">
        <v>229</v>
      </c>
      <c r="C1444" s="6" t="s">
        <v>598</v>
      </c>
      <c r="D1444" s="6" t="s">
        <v>10</v>
      </c>
      <c r="E1444" s="6" t="s">
        <v>1343</v>
      </c>
      <c r="F1444" s="6">
        <v>13172</v>
      </c>
      <c r="G1444" s="6"/>
      <c r="H1444" s="13">
        <f>SUMIFS(F$2:F1444, B$2:B1444, B1444)</f>
        <v>13172</v>
      </c>
    </row>
    <row r="1445" spans="1:8" x14ac:dyDescent="0.25">
      <c r="A1445" s="5">
        <v>45842</v>
      </c>
      <c r="B1445" s="6" t="s">
        <v>53</v>
      </c>
      <c r="C1445" s="6" t="s">
        <v>598</v>
      </c>
      <c r="D1445" s="6" t="s">
        <v>13</v>
      </c>
      <c r="E1445" s="6" t="s">
        <v>1344</v>
      </c>
      <c r="F1445" s="6">
        <v>-2798</v>
      </c>
      <c r="G1445" s="6"/>
      <c r="H1445" s="13">
        <f>SUMIFS(F$2:F1445, B$2:B1445, B1445)</f>
        <v>0</v>
      </c>
    </row>
    <row r="1446" spans="1:8" x14ac:dyDescent="0.25">
      <c r="A1446" s="5">
        <v>45848</v>
      </c>
      <c r="B1446" s="6" t="s">
        <v>489</v>
      </c>
      <c r="C1446" s="6" t="s">
        <v>598</v>
      </c>
      <c r="D1446" s="6" t="s">
        <v>13</v>
      </c>
      <c r="E1446" s="6" t="s">
        <v>1345</v>
      </c>
      <c r="F1446" s="6">
        <v>-2000</v>
      </c>
      <c r="G1446" s="6"/>
      <c r="H1446" s="13">
        <f>SUMIFS(F$2:F1446, B$2:B1446, B1446)</f>
        <v>0</v>
      </c>
    </row>
    <row r="1447" spans="1:8" x14ac:dyDescent="0.25">
      <c r="A1447" s="5">
        <v>45848</v>
      </c>
      <c r="B1447" s="6" t="s">
        <v>1076</v>
      </c>
      <c r="C1447" s="6" t="s">
        <v>610</v>
      </c>
      <c r="D1447" s="6" t="s">
        <v>13</v>
      </c>
      <c r="E1447" s="6" t="s">
        <v>1346</v>
      </c>
      <c r="F1447" s="6">
        <v>-51454.75</v>
      </c>
      <c r="G1447" s="6"/>
      <c r="H1447" s="13">
        <f>SUMIFS(F$2:F1447, B$2:B1447, B1447)</f>
        <v>0</v>
      </c>
    </row>
    <row r="1448" spans="1:8" x14ac:dyDescent="0.25">
      <c r="A1448" s="5">
        <v>45845</v>
      </c>
      <c r="B1448" s="6" t="s">
        <v>415</v>
      </c>
      <c r="C1448" s="6" t="s">
        <v>598</v>
      </c>
      <c r="D1448" s="6" t="s">
        <v>10</v>
      </c>
      <c r="E1448" s="6" t="s">
        <v>1347</v>
      </c>
      <c r="F1448" s="6">
        <v>7722</v>
      </c>
      <c r="G1448" s="6"/>
      <c r="H1448" s="13">
        <f>SUMIFS(F$2:F1448, B$2:B1448, B1448)</f>
        <v>22680.9</v>
      </c>
    </row>
    <row r="1449" spans="1:8" x14ac:dyDescent="0.25">
      <c r="A1449" s="5">
        <v>45847</v>
      </c>
      <c r="B1449" s="6" t="s">
        <v>351</v>
      </c>
      <c r="C1449" s="6" t="s">
        <v>598</v>
      </c>
      <c r="D1449" s="6" t="s">
        <v>10</v>
      </c>
      <c r="E1449" s="6" t="s">
        <v>1348</v>
      </c>
      <c r="F1449" s="6">
        <v>18076.5</v>
      </c>
      <c r="G1449" s="6"/>
      <c r="H1449" s="13">
        <f>SUMIFS(F$2:F1449, B$2:B1449, B1449)</f>
        <v>62287.200000000012</v>
      </c>
    </row>
    <row r="1450" spans="1:8" x14ac:dyDescent="0.25">
      <c r="A1450" s="5">
        <v>45849</v>
      </c>
      <c r="B1450" s="6" t="s">
        <v>868</v>
      </c>
      <c r="C1450" s="6" t="s">
        <v>610</v>
      </c>
      <c r="D1450" s="6" t="s">
        <v>13</v>
      </c>
      <c r="E1450" s="6" t="s">
        <v>1349</v>
      </c>
      <c r="F1450" s="6">
        <v>-42699.45</v>
      </c>
      <c r="G1450" s="6"/>
      <c r="H1450" s="13">
        <f>SUMIFS(F$2:F1450, B$2:B1450, B1450)</f>
        <v>0</v>
      </c>
    </row>
    <row r="1451" spans="1:8" x14ac:dyDescent="0.25">
      <c r="A1451" s="5">
        <v>45848</v>
      </c>
      <c r="B1451" s="6" t="s">
        <v>941</v>
      </c>
      <c r="C1451" s="6" t="s">
        <v>610</v>
      </c>
      <c r="D1451" s="6" t="s">
        <v>13</v>
      </c>
      <c r="E1451" s="6" t="s">
        <v>1350</v>
      </c>
      <c r="F1451" s="6">
        <v>-27972.5</v>
      </c>
      <c r="G1451" s="6"/>
      <c r="H1451" s="13">
        <f>SUMIFS(F$2:F1451, B$2:B1451, B1451)</f>
        <v>-7.2759576141834259E-12</v>
      </c>
    </row>
    <row r="1452" spans="1:8" x14ac:dyDescent="0.25">
      <c r="A1452" s="5">
        <v>45847</v>
      </c>
      <c r="B1452" s="6" t="s">
        <v>66</v>
      </c>
      <c r="C1452" s="6" t="s">
        <v>598</v>
      </c>
      <c r="D1452" s="6" t="s">
        <v>10</v>
      </c>
      <c r="E1452" s="6" t="s">
        <v>1351</v>
      </c>
      <c r="F1452" s="6">
        <v>12570.3</v>
      </c>
      <c r="G1452" s="6"/>
      <c r="H1452" s="13">
        <f>SUMIFS(F$2:F1452, B$2:B1452, B1452)</f>
        <v>12570.500000000004</v>
      </c>
    </row>
    <row r="1453" spans="1:8" x14ac:dyDescent="0.25">
      <c r="A1453" s="5">
        <v>45848</v>
      </c>
      <c r="B1453" s="6" t="s">
        <v>108</v>
      </c>
      <c r="C1453" s="6" t="s">
        <v>598</v>
      </c>
      <c r="D1453" s="6" t="s">
        <v>13</v>
      </c>
      <c r="E1453" s="6" t="s">
        <v>1352</v>
      </c>
      <c r="F1453" s="6">
        <v>-7834.5</v>
      </c>
      <c r="G1453" s="6"/>
      <c r="H1453" s="13">
        <f>SUMIFS(F$2:F1453, B$2:B1453, B1453)</f>
        <v>0</v>
      </c>
    </row>
    <row r="1454" spans="1:8" x14ac:dyDescent="0.25">
      <c r="A1454" s="5">
        <v>45846</v>
      </c>
      <c r="B1454" s="6" t="s">
        <v>229</v>
      </c>
      <c r="C1454" s="6" t="s">
        <v>598</v>
      </c>
      <c r="D1454" s="6" t="s">
        <v>10</v>
      </c>
      <c r="E1454" s="6" t="s">
        <v>1353</v>
      </c>
      <c r="F1454" s="6">
        <v>7329</v>
      </c>
      <c r="G1454" s="6"/>
      <c r="H1454" s="13">
        <f>SUMIFS(F$2:F1454, B$2:B1454, B1454)</f>
        <v>20501</v>
      </c>
    </row>
    <row r="1455" spans="1:8" x14ac:dyDescent="0.25">
      <c r="A1455" s="5">
        <v>45846</v>
      </c>
      <c r="B1455" s="6" t="s">
        <v>229</v>
      </c>
      <c r="C1455" s="6" t="s">
        <v>598</v>
      </c>
      <c r="D1455" s="6" t="s">
        <v>13</v>
      </c>
      <c r="E1455" s="6" t="s">
        <v>1354</v>
      </c>
      <c r="F1455" s="6">
        <v>-6000</v>
      </c>
      <c r="G1455" s="6"/>
      <c r="H1455" s="13">
        <f>SUMIFS(F$2:F1455, B$2:B1455, B1455)</f>
        <v>14501</v>
      </c>
    </row>
    <row r="1456" spans="1:8" x14ac:dyDescent="0.25">
      <c r="A1456" s="5"/>
      <c r="B1456" s="6"/>
      <c r="C1456" s="6"/>
      <c r="D1456" s="6"/>
      <c r="E1456" s="6"/>
      <c r="F1456" s="6"/>
      <c r="G1456" s="6"/>
      <c r="H1456" s="13">
        <f>SUMIFS(F$2:F1456, B$2:B1456, B1456)</f>
        <v>0</v>
      </c>
    </row>
    <row r="1457" spans="1:8" x14ac:dyDescent="0.25">
      <c r="A1457" s="5"/>
      <c r="B1457" s="6"/>
      <c r="C1457" s="6"/>
      <c r="D1457" s="6"/>
      <c r="E1457" s="6"/>
      <c r="F1457" s="6"/>
      <c r="G1457" s="6"/>
      <c r="H1457" s="13">
        <f>SUMIFS(F$2:F1457, B$2:B1457, B1457)</f>
        <v>0</v>
      </c>
    </row>
    <row r="1458" spans="1:8" x14ac:dyDescent="0.25">
      <c r="A1458" s="5"/>
      <c r="B1458" s="6"/>
      <c r="C1458" s="6"/>
      <c r="D1458" s="6"/>
      <c r="E1458" s="6"/>
      <c r="F1458" s="6"/>
      <c r="G1458" s="6"/>
      <c r="H1458" s="13">
        <f>SUMIFS(F$2:F1458, B$2:B1458, B1458)</f>
        <v>0</v>
      </c>
    </row>
    <row r="1459" spans="1:8" x14ac:dyDescent="0.25">
      <c r="A1459" s="5"/>
      <c r="B1459" s="6"/>
      <c r="C1459" s="6"/>
      <c r="D1459" s="6"/>
      <c r="E1459" s="6"/>
      <c r="F1459" s="6"/>
      <c r="G1459" s="6"/>
      <c r="H1459" s="13">
        <f>SUMIFS(F$2:F1459, B$2:B1459, B1459)</f>
        <v>0</v>
      </c>
    </row>
    <row r="1460" spans="1:8" x14ac:dyDescent="0.25">
      <c r="A1460" s="5"/>
      <c r="B1460" s="6"/>
      <c r="C1460" s="6"/>
      <c r="D1460" s="6"/>
      <c r="E1460" s="6"/>
      <c r="F1460" s="6"/>
      <c r="G1460" s="6"/>
      <c r="H1460" s="13">
        <f>SUMIFS(F$2:F1460, B$2:B1460, B1460)</f>
        <v>0</v>
      </c>
    </row>
    <row r="1461" spans="1:8" x14ac:dyDescent="0.25">
      <c r="A1461" s="5"/>
      <c r="B1461" s="6"/>
      <c r="C1461" s="6"/>
      <c r="D1461" s="6"/>
      <c r="E1461" s="6"/>
      <c r="F1461" s="6"/>
      <c r="G1461" s="6"/>
      <c r="H1461" s="13">
        <f>SUMIFS(F$2:F1461, B$2:B1461, B1461)</f>
        <v>0</v>
      </c>
    </row>
    <row r="1462" spans="1:8" x14ac:dyDescent="0.25">
      <c r="A1462" s="5"/>
      <c r="B1462" s="6"/>
      <c r="C1462" s="6"/>
      <c r="D1462" s="6"/>
      <c r="E1462" s="6"/>
      <c r="F1462" s="6"/>
      <c r="G1462" s="6"/>
      <c r="H1462" s="13">
        <f>SUMIFS(F$2:F1462, B$2:B1462, B1462)</f>
        <v>0</v>
      </c>
    </row>
    <row r="1463" spans="1:8" x14ac:dyDescent="0.25">
      <c r="A1463" s="5"/>
      <c r="B1463" s="6"/>
      <c r="C1463" s="6"/>
      <c r="D1463" s="6"/>
      <c r="E1463" s="6"/>
      <c r="F1463" s="6"/>
      <c r="G1463" s="6"/>
      <c r="H1463" s="13">
        <f>SUMIFS(F$2:F1463, B$2:B1463, B1463)</f>
        <v>0</v>
      </c>
    </row>
    <row r="1464" spans="1:8" x14ac:dyDescent="0.25">
      <c r="A1464" s="5"/>
      <c r="B1464" s="6"/>
      <c r="C1464" s="6"/>
      <c r="D1464" s="6"/>
      <c r="E1464" s="6"/>
      <c r="F1464" s="6"/>
      <c r="G1464" s="6"/>
      <c r="H1464" s="13">
        <f>SUMIFS(F$2:F1464, B$2:B1464, B1464)</f>
        <v>0</v>
      </c>
    </row>
    <row r="1465" spans="1:8" x14ac:dyDescent="0.25">
      <c r="A1465" s="5"/>
      <c r="B1465" s="6"/>
      <c r="C1465" s="6"/>
      <c r="D1465" s="6"/>
      <c r="E1465" s="6"/>
      <c r="F1465" s="6"/>
      <c r="G1465" s="6"/>
      <c r="H1465" s="13">
        <f>SUMIFS(F$2:F1465, B$2:B1465, B1465)</f>
        <v>0</v>
      </c>
    </row>
    <row r="1466" spans="1:8" x14ac:dyDescent="0.25">
      <c r="A1466" s="5"/>
      <c r="B1466" s="6"/>
      <c r="C1466" s="6"/>
      <c r="D1466" s="6"/>
      <c r="E1466" s="6"/>
      <c r="F1466" s="6"/>
      <c r="G1466" s="6"/>
      <c r="H1466" s="13">
        <f>SUMIFS(F$2:F1466, B$2:B1466, B1466)</f>
        <v>0</v>
      </c>
    </row>
    <row r="1467" spans="1:8" x14ac:dyDescent="0.25">
      <c r="A1467" s="5"/>
      <c r="B1467" s="6"/>
      <c r="C1467" s="6"/>
      <c r="D1467" s="6"/>
      <c r="E1467" s="6"/>
      <c r="F1467" s="6"/>
      <c r="G1467" s="6"/>
      <c r="H1467" s="13">
        <f>SUMIFS(F$2:F1467, B$2:B1467, B1467)</f>
        <v>0</v>
      </c>
    </row>
    <row r="1468" spans="1:8" x14ac:dyDescent="0.25">
      <c r="A1468" s="5"/>
      <c r="B1468" s="6"/>
      <c r="C1468" s="6"/>
      <c r="D1468" s="6"/>
      <c r="E1468" s="6"/>
      <c r="F1468" s="6"/>
      <c r="G1468" s="6"/>
      <c r="H1468" s="13">
        <f>SUMIFS(F$2:F1468, B$2:B1468, B1468)</f>
        <v>0</v>
      </c>
    </row>
    <row r="1469" spans="1:8" x14ac:dyDescent="0.25">
      <c r="A1469" s="5"/>
      <c r="B1469" s="6"/>
      <c r="C1469" s="6"/>
      <c r="D1469" s="6"/>
      <c r="E1469" s="6"/>
      <c r="F1469" s="6"/>
      <c r="G1469" s="6"/>
      <c r="H1469" s="13">
        <f>SUMIFS(F$2:F1469, B$2:B1469, B1469)</f>
        <v>0</v>
      </c>
    </row>
    <row r="1470" spans="1:8" x14ac:dyDescent="0.25">
      <c r="A1470" s="5"/>
      <c r="B1470" s="6"/>
      <c r="C1470" s="6"/>
      <c r="D1470" s="6"/>
      <c r="E1470" s="6"/>
      <c r="F1470" s="6"/>
      <c r="G1470" s="6"/>
      <c r="H1470" s="13">
        <f>SUMIFS(F$2:F1470, B$2:B1470, B1470)</f>
        <v>0</v>
      </c>
    </row>
    <row r="1471" spans="1:8" x14ac:dyDescent="0.25">
      <c r="A1471" s="5"/>
      <c r="B1471" s="6"/>
      <c r="C1471" s="6"/>
      <c r="D1471" s="6"/>
      <c r="E1471" s="6"/>
      <c r="F1471" s="6"/>
      <c r="G1471" s="6"/>
      <c r="H1471" s="13">
        <f>SUMIFS(F$2:F1471, B$2:B1471, B1471)</f>
        <v>0</v>
      </c>
    </row>
    <row r="1472" spans="1:8" x14ac:dyDescent="0.25">
      <c r="A1472" s="5"/>
      <c r="B1472" s="6"/>
      <c r="C1472" s="6"/>
      <c r="D1472" s="6"/>
      <c r="E1472" s="6"/>
      <c r="F1472" s="6"/>
      <c r="G1472" s="6"/>
      <c r="H1472" s="13">
        <f>SUMIFS(F$2:F1472, B$2:B1472, B1472)</f>
        <v>0</v>
      </c>
    </row>
    <row r="1473" spans="1:8" x14ac:dyDescent="0.25">
      <c r="A1473" s="5"/>
      <c r="B1473" s="6"/>
      <c r="C1473" s="6"/>
      <c r="D1473" s="6"/>
      <c r="E1473" s="6"/>
      <c r="F1473" s="6"/>
      <c r="G1473" s="6"/>
      <c r="H1473" s="13">
        <f>SUMIFS(F$2:F1473, B$2:B1473, B1473)</f>
        <v>0</v>
      </c>
    </row>
    <row r="1474" spans="1:8" x14ac:dyDescent="0.25">
      <c r="A1474" s="5"/>
      <c r="B1474" s="6"/>
      <c r="C1474" s="6"/>
      <c r="D1474" s="6"/>
      <c r="E1474" s="6"/>
      <c r="F1474" s="6"/>
      <c r="G1474" s="6"/>
      <c r="H1474" s="13">
        <f>SUMIFS(F$2:F1474, B$2:B1474, B1474)</f>
        <v>0</v>
      </c>
    </row>
    <row r="1475" spans="1:8" x14ac:dyDescent="0.25">
      <c r="A1475" s="5"/>
      <c r="B1475" s="6"/>
      <c r="C1475" s="6"/>
      <c r="D1475" s="6"/>
      <c r="E1475" s="6"/>
      <c r="F1475" s="6"/>
      <c r="G1475" s="6"/>
      <c r="H1475" s="13">
        <f>SUMIFS(F$2:F1475, B$2:B1475, B1475)</f>
        <v>0</v>
      </c>
    </row>
    <row r="1476" spans="1:8" x14ac:dyDescent="0.25">
      <c r="A1476" s="5"/>
      <c r="B1476" s="6"/>
      <c r="C1476" s="6"/>
      <c r="D1476" s="6"/>
      <c r="E1476" s="6"/>
      <c r="F1476" s="6"/>
      <c r="G1476" s="6"/>
      <c r="H1476" s="13">
        <f>SUMIFS(F$2:F1476, B$2:B1476, B1476)</f>
        <v>0</v>
      </c>
    </row>
    <row r="1477" spans="1:8" x14ac:dyDescent="0.25">
      <c r="A1477" s="5"/>
      <c r="B1477" s="6"/>
      <c r="C1477" s="6"/>
      <c r="D1477" s="6"/>
      <c r="E1477" s="6"/>
      <c r="F1477" s="6"/>
      <c r="G1477" s="6"/>
      <c r="H1477" s="13">
        <f>SUMIFS(F$2:F1477, B$2:B1477, B1477)</f>
        <v>0</v>
      </c>
    </row>
    <row r="1478" spans="1:8" x14ac:dyDescent="0.25">
      <c r="A1478" s="5"/>
      <c r="B1478" s="6"/>
      <c r="C1478" s="6"/>
      <c r="D1478" s="6"/>
      <c r="E1478" s="6"/>
      <c r="F1478" s="6"/>
      <c r="G1478" s="6"/>
      <c r="H1478" s="13">
        <f>SUMIFS(F$2:F1478, B$2:B1478, B1478)</f>
        <v>0</v>
      </c>
    </row>
    <row r="1479" spans="1:8" x14ac:dyDescent="0.25">
      <c r="A1479" s="5"/>
      <c r="B1479" s="6"/>
      <c r="C1479" s="6"/>
      <c r="D1479" s="6"/>
      <c r="E1479" s="6"/>
      <c r="F1479" s="6"/>
      <c r="G1479" s="6"/>
      <c r="H1479" s="13">
        <f>SUMIFS(F$2:F1479, B$2:B1479, B1479)</f>
        <v>0</v>
      </c>
    </row>
    <row r="1480" spans="1:8" x14ac:dyDescent="0.25">
      <c r="A1480" s="5"/>
      <c r="B1480" s="6"/>
      <c r="C1480" s="6"/>
      <c r="D1480" s="6"/>
      <c r="E1480" s="6"/>
      <c r="F1480" s="6"/>
      <c r="G1480" s="6"/>
      <c r="H1480" s="13">
        <f>SUMIFS(F$2:F1480, B$2:B1480, B1480)</f>
        <v>0</v>
      </c>
    </row>
    <row r="1481" spans="1:8" x14ac:dyDescent="0.25">
      <c r="A1481" s="5"/>
      <c r="B1481" s="6"/>
      <c r="C1481" s="6"/>
      <c r="D1481" s="6"/>
      <c r="E1481" s="6"/>
      <c r="F1481" s="6"/>
      <c r="G1481" s="6"/>
      <c r="H1481" s="13">
        <f>SUMIFS(F$2:F1481, B$2:B1481, B1481)</f>
        <v>0</v>
      </c>
    </row>
    <row r="1482" spans="1:8" x14ac:dyDescent="0.25">
      <c r="A1482" s="5"/>
      <c r="B1482" s="6"/>
      <c r="C1482" s="6"/>
      <c r="D1482" s="6"/>
      <c r="E1482" s="6"/>
      <c r="F1482" s="6"/>
      <c r="G1482" s="6"/>
      <c r="H1482" s="13">
        <f>SUMIFS(F$2:F1482, B$2:B1482, B1482)</f>
        <v>0</v>
      </c>
    </row>
    <row r="1483" spans="1:8" x14ac:dyDescent="0.25">
      <c r="A1483" s="5"/>
      <c r="B1483" s="6"/>
      <c r="C1483" s="6"/>
      <c r="D1483" s="6"/>
      <c r="E1483" s="6"/>
      <c r="F1483" s="6"/>
      <c r="G1483" s="6"/>
      <c r="H1483" s="13">
        <f>SUMIFS(F$2:F1483, B$2:B1483, B1483)</f>
        <v>0</v>
      </c>
    </row>
    <row r="1484" spans="1:8" x14ac:dyDescent="0.25">
      <c r="A1484" s="5"/>
      <c r="B1484" s="6"/>
      <c r="C1484" s="6"/>
      <c r="D1484" s="6"/>
      <c r="E1484" s="6"/>
      <c r="F1484" s="6"/>
      <c r="G1484" s="6"/>
      <c r="H1484" s="13">
        <f>SUMIFS(F$2:F1484, B$2:B1484, B1484)</f>
        <v>0</v>
      </c>
    </row>
    <row r="1485" spans="1:8" x14ac:dyDescent="0.25">
      <c r="A1485" s="5"/>
      <c r="B1485" s="6"/>
      <c r="C1485" s="6"/>
      <c r="D1485" s="6"/>
      <c r="E1485" s="6"/>
      <c r="F1485" s="6"/>
      <c r="G1485" s="6"/>
      <c r="H1485" s="13">
        <f>SUMIFS(F$2:F1485, B$2:B1485, B1485)</f>
        <v>0</v>
      </c>
    </row>
    <row r="1486" spans="1:8" x14ac:dyDescent="0.25">
      <c r="A1486" s="5"/>
      <c r="B1486" s="6"/>
      <c r="C1486" s="6"/>
      <c r="D1486" s="6"/>
      <c r="E1486" s="6"/>
      <c r="F1486" s="6"/>
      <c r="G1486" s="6"/>
      <c r="H1486" s="13">
        <f>SUMIFS(F$2:F1486, B$2:B1486, B1486)</f>
        <v>0</v>
      </c>
    </row>
    <row r="1487" spans="1:8" x14ac:dyDescent="0.25">
      <c r="A1487" s="5"/>
      <c r="B1487" s="6"/>
      <c r="C1487" s="6"/>
      <c r="D1487" s="6"/>
      <c r="E1487" s="6"/>
      <c r="F1487" s="6"/>
      <c r="G1487" s="6"/>
      <c r="H1487" s="13">
        <f>SUMIFS(F$2:F1487, B$2:B1487, B1487)</f>
        <v>0</v>
      </c>
    </row>
    <row r="1488" spans="1:8" x14ac:dyDescent="0.25">
      <c r="A1488" s="5"/>
      <c r="B1488" s="6"/>
      <c r="C1488" s="6"/>
      <c r="D1488" s="6"/>
      <c r="E1488" s="6"/>
      <c r="F1488" s="6"/>
      <c r="G1488" s="6"/>
      <c r="H1488" s="13">
        <f>SUMIFS(F$2:F1488, B$2:B1488, B1488)</f>
        <v>0</v>
      </c>
    </row>
    <row r="1489" spans="1:8" x14ac:dyDescent="0.25">
      <c r="A1489" s="5"/>
      <c r="B1489" s="6"/>
      <c r="C1489" s="6"/>
      <c r="D1489" s="6"/>
      <c r="E1489" s="6"/>
      <c r="F1489" s="6"/>
      <c r="G1489" s="6"/>
      <c r="H1489" s="13">
        <f>SUMIFS(F$2:F1489, B$2:B1489, B1489)</f>
        <v>0</v>
      </c>
    </row>
    <row r="1490" spans="1:8" x14ac:dyDescent="0.25">
      <c r="A1490" s="5"/>
      <c r="B1490" s="6"/>
      <c r="C1490" s="6"/>
      <c r="D1490" s="6"/>
      <c r="E1490" s="6"/>
      <c r="F1490" s="6"/>
      <c r="G1490" s="6"/>
      <c r="H1490" s="13">
        <f>SUMIFS(F$2:F1490, B$2:B1490, B1490)</f>
        <v>0</v>
      </c>
    </row>
    <row r="1491" spans="1:8" x14ac:dyDescent="0.25">
      <c r="A1491" s="5"/>
      <c r="B1491" s="6"/>
      <c r="C1491" s="6"/>
      <c r="D1491" s="6"/>
      <c r="E1491" s="6"/>
      <c r="F1491" s="6"/>
      <c r="G1491" s="6"/>
      <c r="H1491" s="13">
        <f>SUMIFS(F$2:F1491, B$2:B1491, B1491)</f>
        <v>0</v>
      </c>
    </row>
    <row r="1492" spans="1:8" x14ac:dyDescent="0.25">
      <c r="A1492" s="5"/>
      <c r="B1492" s="6"/>
      <c r="C1492" s="6"/>
      <c r="D1492" s="6"/>
      <c r="E1492" s="6"/>
      <c r="F1492" s="6"/>
      <c r="G1492" s="6"/>
      <c r="H1492" s="13">
        <f>SUMIFS(F$2:F1492, B$2:B1492, B1492)</f>
        <v>0</v>
      </c>
    </row>
    <row r="1493" spans="1:8" x14ac:dyDescent="0.25">
      <c r="A1493" s="5"/>
      <c r="B1493" s="6"/>
      <c r="C1493" s="6"/>
      <c r="D1493" s="6"/>
      <c r="E1493" s="6"/>
      <c r="F1493" s="6"/>
      <c r="G1493" s="6"/>
      <c r="H1493" s="13">
        <f>SUMIFS(F$2:F1493, B$2:B1493, B1493)</f>
        <v>0</v>
      </c>
    </row>
    <row r="1494" spans="1:8" x14ac:dyDescent="0.25">
      <c r="A1494" s="5"/>
      <c r="B1494" s="6"/>
      <c r="C1494" s="6"/>
      <c r="D1494" s="6"/>
      <c r="E1494" s="6"/>
      <c r="F1494" s="6"/>
      <c r="G1494" s="6"/>
      <c r="H1494" s="13">
        <f>SUMIFS(F$2:F1494, B$2:B1494, B1494)</f>
        <v>0</v>
      </c>
    </row>
    <row r="1495" spans="1:8" x14ac:dyDescent="0.25">
      <c r="A1495" s="5"/>
      <c r="B1495" s="6"/>
      <c r="C1495" s="6"/>
      <c r="D1495" s="6"/>
      <c r="E1495" s="6"/>
      <c r="F1495" s="6"/>
      <c r="G1495" s="6"/>
      <c r="H1495" s="13">
        <f>SUMIFS(F$2:F1495, B$2:B1495, B1495)</f>
        <v>0</v>
      </c>
    </row>
    <row r="1496" spans="1:8" x14ac:dyDescent="0.25">
      <c r="A1496" s="5"/>
      <c r="B1496" s="6"/>
      <c r="C1496" s="6"/>
      <c r="D1496" s="6"/>
      <c r="E1496" s="6"/>
      <c r="F1496" s="6"/>
      <c r="G1496" s="6"/>
      <c r="H1496" s="13">
        <f>SUMIFS(F$2:F1496, B$2:B1496, B1496)</f>
        <v>0</v>
      </c>
    </row>
    <row r="1497" spans="1:8" x14ac:dyDescent="0.25">
      <c r="A1497" s="5"/>
      <c r="B1497" s="6"/>
      <c r="C1497" s="6"/>
      <c r="D1497" s="6"/>
      <c r="E1497" s="6"/>
      <c r="F1497" s="6"/>
      <c r="G1497" s="6"/>
      <c r="H1497" s="13">
        <f>SUMIFS(F$2:F1497, B$2:B1497, B1497)</f>
        <v>0</v>
      </c>
    </row>
    <row r="1498" spans="1:8" x14ac:dyDescent="0.25">
      <c r="A1498" s="5"/>
      <c r="B1498" s="6"/>
      <c r="C1498" s="6"/>
      <c r="D1498" s="6"/>
      <c r="E1498" s="6"/>
      <c r="F1498" s="6"/>
      <c r="G1498" s="6"/>
      <c r="H1498" s="13">
        <f>SUMIFS(F$2:F1498, B$2:B1498, B1498)</f>
        <v>0</v>
      </c>
    </row>
    <row r="1499" spans="1:8" x14ac:dyDescent="0.25">
      <c r="A1499" s="5"/>
      <c r="B1499" s="6"/>
      <c r="C1499" s="6"/>
      <c r="D1499" s="6"/>
      <c r="E1499" s="6"/>
      <c r="F1499" s="6"/>
      <c r="G1499" s="6"/>
      <c r="H1499" s="13">
        <f>SUMIFS(F$2:F1499, B$2:B1499, B1499)</f>
        <v>0</v>
      </c>
    </row>
    <row r="1500" spans="1:8" x14ac:dyDescent="0.25">
      <c r="A1500" s="5"/>
      <c r="B1500" s="6"/>
      <c r="C1500" s="6"/>
      <c r="D1500" s="6"/>
      <c r="E1500" s="6"/>
      <c r="F1500" s="6"/>
      <c r="G1500" s="6"/>
      <c r="H1500" s="13">
        <f>SUMIFS(F$2:F1500, B$2:B1500, B1500)</f>
        <v>0</v>
      </c>
    </row>
    <row r="1501" spans="1:8" x14ac:dyDescent="0.25">
      <c r="A1501" s="5"/>
      <c r="B1501" s="6"/>
      <c r="C1501" s="6"/>
      <c r="D1501" s="6"/>
      <c r="E1501" s="6"/>
      <c r="F1501" s="6"/>
      <c r="G1501" s="6"/>
      <c r="H1501" s="13">
        <f>SUMIFS(F$2:F1501, B$2:B1501, B1501)</f>
        <v>0</v>
      </c>
    </row>
    <row r="1502" spans="1:8" x14ac:dyDescent="0.25">
      <c r="A1502" s="5"/>
      <c r="B1502" s="6"/>
      <c r="C1502" s="6"/>
      <c r="D1502" s="6"/>
      <c r="E1502" s="6"/>
      <c r="F1502" s="6"/>
      <c r="G1502" s="6"/>
      <c r="H1502" s="13">
        <f>SUMIFS(F$2:F1502, B$2:B1502, B1502)</f>
        <v>0</v>
      </c>
    </row>
    <row r="1503" spans="1:8" x14ac:dyDescent="0.25">
      <c r="A1503" s="5"/>
      <c r="B1503" s="6"/>
      <c r="C1503" s="6"/>
      <c r="D1503" s="6"/>
      <c r="E1503" s="6"/>
      <c r="F1503" s="6"/>
      <c r="G1503" s="6"/>
      <c r="H1503" s="13">
        <f>SUMIFS(F$2:F1503, B$2:B1503, B1503)</f>
        <v>0</v>
      </c>
    </row>
    <row r="1504" spans="1:8" x14ac:dyDescent="0.25">
      <c r="A1504" s="5"/>
      <c r="B1504" s="6"/>
      <c r="C1504" s="6"/>
      <c r="D1504" s="6"/>
      <c r="E1504" s="6"/>
      <c r="F1504" s="6"/>
      <c r="G1504" s="6"/>
      <c r="H1504" s="13">
        <f>SUMIFS(F$2:F1504, B$2:B1504, B1504)</f>
        <v>0</v>
      </c>
    </row>
    <row r="1505" spans="1:8" x14ac:dyDescent="0.25">
      <c r="A1505" s="5"/>
      <c r="B1505" s="6"/>
      <c r="C1505" s="6"/>
      <c r="D1505" s="6"/>
      <c r="E1505" s="6"/>
      <c r="F1505" s="6"/>
      <c r="G1505" s="6"/>
      <c r="H1505" s="13">
        <f>SUMIFS(F$2:F1505, B$2:B1505, B1505)</f>
        <v>0</v>
      </c>
    </row>
    <row r="1506" spans="1:8" x14ac:dyDescent="0.25">
      <c r="A1506" s="5"/>
      <c r="B1506" s="6"/>
      <c r="C1506" s="6"/>
      <c r="D1506" s="6"/>
      <c r="E1506" s="6"/>
      <c r="F1506" s="6"/>
      <c r="G1506" s="6"/>
      <c r="H1506" s="13">
        <f>SUMIFS(F$2:F1506, B$2:B1506, B1506)</f>
        <v>0</v>
      </c>
    </row>
    <row r="1507" spans="1:8" x14ac:dyDescent="0.25">
      <c r="A1507" s="5"/>
      <c r="B1507" s="6"/>
      <c r="C1507" s="6"/>
      <c r="D1507" s="6"/>
      <c r="E1507" s="6"/>
      <c r="F1507" s="6"/>
      <c r="G1507" s="6"/>
      <c r="H1507" s="13">
        <f>SUMIFS(F$2:F1507, B$2:B1507, B1507)</f>
        <v>0</v>
      </c>
    </row>
    <row r="1508" spans="1:8" x14ac:dyDescent="0.25">
      <c r="A1508" s="5"/>
      <c r="B1508" s="6"/>
      <c r="C1508" s="6"/>
      <c r="D1508" s="6"/>
      <c r="E1508" s="6"/>
      <c r="F1508" s="6"/>
      <c r="G1508" s="6"/>
      <c r="H1508" s="13">
        <f>SUMIFS(F$2:F1508, B$2:B1508, B1508)</f>
        <v>0</v>
      </c>
    </row>
    <row r="1509" spans="1:8" x14ac:dyDescent="0.25">
      <c r="A1509" s="5"/>
      <c r="B1509" s="6"/>
      <c r="C1509" s="6"/>
      <c r="D1509" s="6"/>
      <c r="E1509" s="6"/>
      <c r="F1509" s="6"/>
      <c r="G1509" s="6"/>
      <c r="H1509" s="13">
        <f>SUMIFS(F$2:F1509, B$2:B1509, B1509)</f>
        <v>0</v>
      </c>
    </row>
    <row r="1510" spans="1:8" x14ac:dyDescent="0.25">
      <c r="A1510" s="5"/>
      <c r="B1510" s="6"/>
      <c r="C1510" s="6"/>
      <c r="D1510" s="6"/>
      <c r="E1510" s="6"/>
      <c r="F1510" s="6"/>
      <c r="G1510" s="6"/>
      <c r="H1510" s="13">
        <f>SUMIFS(F$2:F1510, B$2:B1510, B1510)</f>
        <v>0</v>
      </c>
    </row>
    <row r="1511" spans="1:8" x14ac:dyDescent="0.25">
      <c r="A1511" s="5"/>
      <c r="B1511" s="6"/>
      <c r="C1511" s="6"/>
      <c r="D1511" s="6"/>
      <c r="E1511" s="6"/>
      <c r="F1511" s="6"/>
      <c r="G1511" s="6"/>
      <c r="H1511" s="13">
        <f>SUMIFS(F$2:F1511, B$2:B1511, B1511)</f>
        <v>0</v>
      </c>
    </row>
    <row r="1512" spans="1:8" x14ac:dyDescent="0.25">
      <c r="A1512" s="5"/>
      <c r="B1512" s="6"/>
      <c r="C1512" s="6"/>
      <c r="D1512" s="6"/>
      <c r="E1512" s="6"/>
      <c r="F1512" s="6"/>
      <c r="G1512" s="6"/>
      <c r="H1512" s="13">
        <f>SUMIFS(F$2:F1512, B$2:B1512, B1512)</f>
        <v>0</v>
      </c>
    </row>
    <row r="1513" spans="1:8" x14ac:dyDescent="0.25">
      <c r="A1513" s="5"/>
      <c r="B1513" s="6"/>
      <c r="C1513" s="6"/>
      <c r="D1513" s="6"/>
      <c r="E1513" s="6"/>
      <c r="F1513" s="6"/>
      <c r="G1513" s="6"/>
      <c r="H1513" s="13">
        <f>SUMIFS(F$2:F1513, B$2:B1513, B1513)</f>
        <v>0</v>
      </c>
    </row>
    <row r="1514" spans="1:8" x14ac:dyDescent="0.25">
      <c r="A1514" s="5"/>
      <c r="B1514" s="6"/>
      <c r="C1514" s="6"/>
      <c r="D1514" s="6"/>
      <c r="E1514" s="6"/>
      <c r="F1514" s="6"/>
      <c r="G1514" s="6"/>
      <c r="H1514" s="13">
        <f>SUMIFS(F$2:F1514, B$2:B1514, B1514)</f>
        <v>0</v>
      </c>
    </row>
    <row r="1515" spans="1:8" x14ac:dyDescent="0.25">
      <c r="A1515" s="5"/>
      <c r="B1515" s="6"/>
      <c r="C1515" s="6"/>
      <c r="D1515" s="6"/>
      <c r="E1515" s="6"/>
      <c r="F1515" s="6"/>
      <c r="G1515" s="6"/>
      <c r="H1515" s="13">
        <f>SUMIFS(F$2:F1515, B$2:B1515, B1515)</f>
        <v>0</v>
      </c>
    </row>
    <row r="1516" spans="1:8" x14ac:dyDescent="0.25">
      <c r="A1516" s="5"/>
      <c r="B1516" s="6"/>
      <c r="C1516" s="6"/>
      <c r="D1516" s="6"/>
      <c r="E1516" s="6"/>
      <c r="F1516" s="6"/>
      <c r="G1516" s="6"/>
      <c r="H1516" s="13">
        <f>SUMIFS(F$2:F1516, B$2:B1516, B1516)</f>
        <v>0</v>
      </c>
    </row>
    <row r="1517" spans="1:8" x14ac:dyDescent="0.25">
      <c r="A1517" s="5"/>
      <c r="B1517" s="6"/>
      <c r="C1517" s="6"/>
      <c r="D1517" s="6"/>
      <c r="E1517" s="6"/>
      <c r="F1517" s="6"/>
      <c r="G1517" s="6"/>
      <c r="H1517" s="13">
        <f>SUMIFS(F$2:F1517, B$2:B1517, B1517)</f>
        <v>0</v>
      </c>
    </row>
    <row r="1518" spans="1:8" x14ac:dyDescent="0.25">
      <c r="A1518" s="5"/>
      <c r="B1518" s="6"/>
      <c r="C1518" s="6"/>
      <c r="D1518" s="6"/>
      <c r="E1518" s="6"/>
      <c r="F1518" s="6"/>
      <c r="G1518" s="6"/>
      <c r="H1518" s="13">
        <f>SUMIFS(F$2:F1518, B$2:B1518, B1518)</f>
        <v>0</v>
      </c>
    </row>
    <row r="1519" spans="1:8" x14ac:dyDescent="0.25">
      <c r="A1519" s="5"/>
      <c r="B1519" s="6"/>
      <c r="C1519" s="6"/>
      <c r="D1519" s="6"/>
      <c r="E1519" s="6"/>
      <c r="F1519" s="6"/>
      <c r="G1519" s="6"/>
      <c r="H1519" s="13">
        <f>SUMIFS(F$2:F1519, B$2:B1519, B1519)</f>
        <v>0</v>
      </c>
    </row>
    <row r="1520" spans="1:8" x14ac:dyDescent="0.25">
      <c r="A1520" s="5"/>
      <c r="B1520" s="6"/>
      <c r="C1520" s="6"/>
      <c r="D1520" s="6"/>
      <c r="E1520" s="6"/>
      <c r="F1520" s="6"/>
      <c r="G1520" s="6"/>
      <c r="H1520" s="13">
        <f>SUMIFS(F$2:F1520, B$2:B1520, B1520)</f>
        <v>0</v>
      </c>
    </row>
    <row r="1521" spans="1:8" x14ac:dyDescent="0.25">
      <c r="A1521" s="5"/>
      <c r="B1521" s="6"/>
      <c r="C1521" s="6"/>
      <c r="D1521" s="6"/>
      <c r="E1521" s="6"/>
      <c r="F1521" s="6"/>
      <c r="G1521" s="6"/>
      <c r="H1521" s="13">
        <f>SUMIFS(F$2:F1521, B$2:B1521, B1521)</f>
        <v>0</v>
      </c>
    </row>
    <row r="1522" spans="1:8" x14ac:dyDescent="0.25">
      <c r="A1522" s="5"/>
      <c r="B1522" s="6"/>
      <c r="C1522" s="6"/>
      <c r="D1522" s="6"/>
      <c r="E1522" s="6"/>
      <c r="F1522" s="6"/>
      <c r="G1522" s="6"/>
      <c r="H1522" s="13">
        <f>SUMIFS(F$2:F1522, B$2:B1522, B1522)</f>
        <v>0</v>
      </c>
    </row>
    <row r="1523" spans="1:8" x14ac:dyDescent="0.25">
      <c r="A1523" s="5"/>
      <c r="B1523" s="6"/>
      <c r="C1523" s="6"/>
      <c r="D1523" s="6"/>
      <c r="E1523" s="6"/>
      <c r="F1523" s="6"/>
      <c r="G1523" s="6"/>
      <c r="H1523" s="13">
        <f>SUMIFS(F$2:F1523, B$2:B1523, B1523)</f>
        <v>0</v>
      </c>
    </row>
    <row r="1524" spans="1:8" x14ac:dyDescent="0.25">
      <c r="A1524" s="5"/>
      <c r="B1524" s="6"/>
      <c r="C1524" s="6"/>
      <c r="D1524" s="6"/>
      <c r="E1524" s="6"/>
      <c r="F1524" s="6"/>
      <c r="G1524" s="6"/>
      <c r="H1524" s="13">
        <f>SUMIFS(F$2:F1524, B$2:B1524, B1524)</f>
        <v>0</v>
      </c>
    </row>
    <row r="1525" spans="1:8" x14ac:dyDescent="0.25">
      <c r="A1525" s="5"/>
      <c r="B1525" s="6"/>
      <c r="C1525" s="6"/>
      <c r="D1525" s="6"/>
      <c r="E1525" s="6"/>
      <c r="F1525" s="6"/>
      <c r="G1525" s="6"/>
      <c r="H1525" s="13">
        <f>SUMIFS(F$2:F1525, B$2:B1525, B1525)</f>
        <v>0</v>
      </c>
    </row>
    <row r="1526" spans="1:8" x14ac:dyDescent="0.25">
      <c r="A1526" s="5"/>
      <c r="B1526" s="6"/>
      <c r="C1526" s="6"/>
      <c r="D1526" s="6"/>
      <c r="E1526" s="6"/>
      <c r="F1526" s="6"/>
      <c r="G1526" s="6"/>
      <c r="H1526" s="13">
        <f>SUMIFS(F$2:F1526, B$2:B1526, B1526)</f>
        <v>0</v>
      </c>
    </row>
    <row r="1527" spans="1:8" x14ac:dyDescent="0.25">
      <c r="A1527" s="5"/>
      <c r="B1527" s="6"/>
      <c r="C1527" s="6"/>
      <c r="D1527" s="6"/>
      <c r="E1527" s="6"/>
      <c r="F1527" s="6"/>
      <c r="G1527" s="6"/>
      <c r="H1527" s="13">
        <f>SUMIFS(F$2:F1527, B$2:B1527, B1527)</f>
        <v>0</v>
      </c>
    </row>
    <row r="1528" spans="1:8" x14ac:dyDescent="0.25">
      <c r="A1528" s="5"/>
      <c r="B1528" s="6"/>
      <c r="C1528" s="6"/>
      <c r="D1528" s="6"/>
      <c r="E1528" s="6"/>
      <c r="F1528" s="6"/>
      <c r="G1528" s="6"/>
      <c r="H1528" s="13">
        <f>SUMIFS(F$2:F1528, B$2:B1528, B1528)</f>
        <v>0</v>
      </c>
    </row>
    <row r="1529" spans="1:8" x14ac:dyDescent="0.25">
      <c r="A1529" s="5"/>
      <c r="B1529" s="6"/>
      <c r="C1529" s="6"/>
      <c r="D1529" s="6"/>
      <c r="E1529" s="6"/>
      <c r="F1529" s="6"/>
      <c r="G1529" s="6"/>
      <c r="H1529" s="13">
        <f>SUMIFS(F$2:F1529, B$2:B1529, B1529)</f>
        <v>0</v>
      </c>
    </row>
    <row r="1530" spans="1:8" x14ac:dyDescent="0.25">
      <c r="A1530" s="5"/>
      <c r="B1530" s="6"/>
      <c r="C1530" s="6"/>
      <c r="D1530" s="6"/>
      <c r="E1530" s="6"/>
      <c r="F1530" s="6"/>
      <c r="G1530" s="6"/>
      <c r="H1530" s="13">
        <f>SUMIFS(F$2:F1530, B$2:B1530, B1530)</f>
        <v>0</v>
      </c>
    </row>
    <row r="1531" spans="1:8" x14ac:dyDescent="0.25">
      <c r="A1531" s="5"/>
      <c r="B1531" s="6"/>
      <c r="C1531" s="6"/>
      <c r="D1531" s="6"/>
      <c r="E1531" s="6"/>
      <c r="F1531" s="6"/>
      <c r="G1531" s="6"/>
      <c r="H1531" s="13">
        <f>SUMIFS(F$2:F1531, B$2:B1531, B1531)</f>
        <v>0</v>
      </c>
    </row>
    <row r="1532" spans="1:8" x14ac:dyDescent="0.25">
      <c r="A1532" s="5"/>
      <c r="B1532" s="6"/>
      <c r="C1532" s="6"/>
      <c r="D1532" s="6"/>
      <c r="E1532" s="6"/>
      <c r="F1532" s="6"/>
      <c r="G1532" s="6"/>
      <c r="H1532" s="13">
        <f>SUMIFS(F$2:F1532, B$2:B1532, B1532)</f>
        <v>0</v>
      </c>
    </row>
    <row r="1533" spans="1:8" x14ac:dyDescent="0.25">
      <c r="A1533" s="5"/>
      <c r="B1533" s="6"/>
      <c r="C1533" s="6"/>
      <c r="D1533" s="6"/>
      <c r="E1533" s="6"/>
      <c r="F1533" s="6"/>
      <c r="G1533" s="6"/>
      <c r="H1533" s="13">
        <f>SUMIFS(F$2:F1533, B$2:B1533, B1533)</f>
        <v>0</v>
      </c>
    </row>
    <row r="1534" spans="1:8" x14ac:dyDescent="0.25">
      <c r="A1534" s="5"/>
      <c r="B1534" s="6"/>
      <c r="C1534" s="6"/>
      <c r="D1534" s="6"/>
      <c r="E1534" s="6"/>
      <c r="F1534" s="6"/>
      <c r="G1534" s="6"/>
      <c r="H1534" s="13">
        <f>SUMIFS(F$2:F1534, B$2:B1534, B1534)</f>
        <v>0</v>
      </c>
    </row>
    <row r="1535" spans="1:8" x14ac:dyDescent="0.25">
      <c r="A1535" s="5"/>
      <c r="B1535" s="6"/>
      <c r="C1535" s="6"/>
      <c r="D1535" s="6"/>
      <c r="E1535" s="6"/>
      <c r="F1535" s="6"/>
      <c r="G1535" s="6"/>
      <c r="H1535" s="13">
        <f>SUMIFS(F$2:F1535, B$2:B1535, B1535)</f>
        <v>0</v>
      </c>
    </row>
    <row r="1536" spans="1:8" x14ac:dyDescent="0.25">
      <c r="A1536" s="5"/>
      <c r="B1536" s="6"/>
      <c r="C1536" s="6"/>
      <c r="D1536" s="6"/>
      <c r="E1536" s="6"/>
      <c r="F1536" s="6"/>
      <c r="G1536" s="6"/>
      <c r="H1536" s="13">
        <f>SUMIFS(F$2:F1536, B$2:B1536, B1536)</f>
        <v>0</v>
      </c>
    </row>
    <row r="1537" spans="1:8" x14ac:dyDescent="0.25">
      <c r="A1537" s="5"/>
      <c r="B1537" s="6"/>
      <c r="C1537" s="6"/>
      <c r="D1537" s="6"/>
      <c r="E1537" s="6"/>
      <c r="F1537" s="6"/>
      <c r="G1537" s="6"/>
      <c r="H1537" s="13">
        <f>SUMIFS(F$2:F1537, B$2:B1537, B1537)</f>
        <v>0</v>
      </c>
    </row>
    <row r="1538" spans="1:8" x14ac:dyDescent="0.25">
      <c r="A1538" s="5"/>
      <c r="B1538" s="6"/>
      <c r="C1538" s="6"/>
      <c r="D1538" s="6"/>
      <c r="E1538" s="6"/>
      <c r="F1538" s="6"/>
      <c r="G1538" s="6"/>
      <c r="H1538" s="13">
        <f>SUMIFS(F$2:F1538, B$2:B1538, B1538)</f>
        <v>0</v>
      </c>
    </row>
    <row r="1539" spans="1:8" x14ac:dyDescent="0.25">
      <c r="A1539" s="5"/>
      <c r="B1539" s="6"/>
      <c r="C1539" s="6"/>
      <c r="D1539" s="6"/>
      <c r="E1539" s="6"/>
      <c r="F1539" s="6"/>
      <c r="G1539" s="6"/>
      <c r="H1539" s="13">
        <f>SUMIFS(F$2:F1539, B$2:B1539, B1539)</f>
        <v>0</v>
      </c>
    </row>
    <row r="1540" spans="1:8" x14ac:dyDescent="0.25">
      <c r="A1540" s="5"/>
      <c r="B1540" s="6"/>
      <c r="C1540" s="6"/>
      <c r="D1540" s="6"/>
      <c r="E1540" s="6"/>
      <c r="F1540" s="6"/>
      <c r="G1540" s="6"/>
      <c r="H1540" s="13">
        <f>SUMIFS(F$2:F1540, B$2:B1540, B1540)</f>
        <v>0</v>
      </c>
    </row>
    <row r="1541" spans="1:8" x14ac:dyDescent="0.25">
      <c r="A1541" s="5"/>
      <c r="B1541" s="6"/>
      <c r="C1541" s="6"/>
      <c r="D1541" s="6"/>
      <c r="E1541" s="6"/>
      <c r="F1541" s="6"/>
      <c r="G1541" s="6"/>
      <c r="H1541" s="13">
        <f>SUMIFS(F$2:F1541, B$2:B1541, B1541)</f>
        <v>0</v>
      </c>
    </row>
    <row r="1542" spans="1:8" x14ac:dyDescent="0.25">
      <c r="A1542" s="5"/>
      <c r="B1542" s="6"/>
      <c r="C1542" s="6"/>
      <c r="D1542" s="6"/>
      <c r="E1542" s="6"/>
      <c r="F1542" s="6"/>
      <c r="G1542" s="6"/>
      <c r="H1542" s="13">
        <f>SUMIFS(F$2:F1542, B$2:B1542, B1542)</f>
        <v>0</v>
      </c>
    </row>
  </sheetData>
  <autoFilter ref="A1:H1542" xr:uid="{00000000-0001-0000-0000-000000000000}"/>
  <dataValidations count="1">
    <dataValidation type="list" allowBlank="1" showInputMessage="1" showErrorMessage="1" sqref="D2:D948" xr:uid="{AAFEEAD1-385B-40A0-8502-6096F9A75245}">
      <formula1>"Venta,Pago,Devolución,Adelanto"</formula1>
    </dataValidation>
  </dataValidations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Feraben srl</dc:creator>
  <cp:lastModifiedBy>Feraben srl</cp:lastModifiedBy>
  <dcterms:created xsi:type="dcterms:W3CDTF">2025-07-14T22:40:54Z</dcterms:created>
  <dcterms:modified xsi:type="dcterms:W3CDTF">2025-07-14T22:41:17Z</dcterms:modified>
</cp:coreProperties>
</file>