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showPivotChartFilter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45" i="2"/>
  <c r="H44"/>
  <c r="H43"/>
  <c r="H42"/>
  <c r="H41"/>
  <c r="F45"/>
  <c r="F44"/>
  <c r="F43"/>
  <c r="F42"/>
  <c r="F41"/>
  <c r="E45"/>
  <c r="E44"/>
  <c r="E43"/>
  <c r="E42"/>
  <c r="E41"/>
  <c r="H17"/>
  <c r="H18"/>
  <c r="H19"/>
  <c r="H20"/>
  <c r="H16"/>
  <c r="F17"/>
  <c r="F18"/>
  <c r="F19"/>
  <c r="F20"/>
  <c r="F16"/>
  <c r="E17"/>
  <c r="E18"/>
  <c r="E19"/>
  <c r="E20"/>
  <c r="E16"/>
  <c r="D4"/>
  <c r="D5"/>
  <c r="D6"/>
  <c r="D7"/>
  <c r="D3"/>
  <c r="F16" i="1"/>
  <c r="F15"/>
  <c r="F14"/>
  <c r="F13"/>
  <c r="F12"/>
  <c r="I6"/>
  <c r="I5"/>
  <c r="I4"/>
  <c r="I3"/>
  <c r="I2"/>
  <c r="H6"/>
  <c r="H5"/>
  <c r="H4"/>
  <c r="H3"/>
  <c r="H2"/>
</calcChain>
</file>

<file path=xl/sharedStrings.xml><?xml version="1.0" encoding="utf-8"?>
<sst xmlns="http://schemas.openxmlformats.org/spreadsheetml/2006/main" count="36" uniqueCount="24">
  <si>
    <t>time</t>
  </si>
  <si>
    <t>successful</t>
  </si>
  <si>
    <t>correct</t>
  </si>
  <si>
    <t>total</t>
  </si>
  <si>
    <t>avg hop-count</t>
  </si>
  <si>
    <t>avg hop</t>
  </si>
  <si>
    <t>avg hop count</t>
  </si>
  <si>
    <t>Stabalization Period</t>
  </si>
  <si>
    <t>Time</t>
  </si>
  <si>
    <t>Avg Generated Trafic</t>
  </si>
  <si>
    <t>Number of Peers</t>
  </si>
  <si>
    <t>Question 1</t>
  </si>
  <si>
    <t>Total Lookup</t>
  </si>
  <si>
    <t>Successful Lookup</t>
  </si>
  <si>
    <t>Correct Lookup</t>
  </si>
  <si>
    <t>Total Generated Traffic
 (200 peers)</t>
  </si>
  <si>
    <t>Success ratio</t>
  </si>
  <si>
    <t>Correct ratio</t>
  </si>
  <si>
    <t>Avg hop count</t>
  </si>
  <si>
    <t>Total hop count
(90 peers)</t>
  </si>
  <si>
    <t>Interval Time</t>
  </si>
  <si>
    <t>Question 2 &amp; 3</t>
  </si>
  <si>
    <t>Question 4 &amp; 5</t>
  </si>
  <si>
    <t>Question 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</si>
</sst>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2" borderId="1" xfId="0" applyFill="1" applyBorder="1" applyAlignment="1">
      <alignment wrapText="1"/>
    </xf>
    <xf numFmtId="1" fontId="0" fillId="0" borderId="1" xfId="0" applyNumberFormat="1" applyBorder="1"/>
    <xf numFmtId="0" fontId="0" fillId="0" borderId="0" xfId="0" applyBorder="1"/>
    <xf numFmtId="1" fontId="0" fillId="0" borderId="0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>
        <c:manualLayout>
          <c:layoutTarget val="inner"/>
          <c:xMode val="edge"/>
          <c:yMode val="edge"/>
          <c:x val="8.0961540324064676E-2"/>
          <c:y val="0.17628499562554681"/>
          <c:w val="0.64282069907313266"/>
          <c:h val="0.6548221055701372"/>
        </c:manualLayout>
      </c:layout>
      <c:scatterChart>
        <c:scatterStyle val="smoothMarker"/>
        <c:ser>
          <c:idx val="0"/>
          <c:order val="0"/>
          <c:tx>
            <c:strRef>
              <c:f>Sheet2!$B$56</c:f>
              <c:strCache>
                <c:ptCount val="1"/>
                <c:pt idx="0">
                  <c:v>avg hop count</c:v>
                </c:pt>
              </c:strCache>
            </c:strRef>
          </c:tx>
          <c:dLbls>
            <c:showVal val="1"/>
          </c:dLbls>
          <c:xVal>
            <c:numRef>
              <c:f>Sheet2!$A$57:$A$62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xVal>
          <c:yVal>
            <c:numRef>
              <c:f>Sheet2!$B$57:$B$62</c:f>
              <c:numCache>
                <c:formatCode>General</c:formatCode>
                <c:ptCount val="6"/>
                <c:pt idx="0">
                  <c:v>1.028</c:v>
                </c:pt>
                <c:pt idx="1">
                  <c:v>1.429</c:v>
                </c:pt>
                <c:pt idx="2">
                  <c:v>1.929</c:v>
                </c:pt>
                <c:pt idx="3">
                  <c:v>2.3849999999999998</c:v>
                </c:pt>
                <c:pt idx="4">
                  <c:v>2.7869999999999999</c:v>
                </c:pt>
                <c:pt idx="5">
                  <c:v>3.19</c:v>
                </c:pt>
              </c:numCache>
            </c:numRef>
          </c:yVal>
          <c:smooth val="1"/>
        </c:ser>
        <c:axId val="75958144"/>
        <c:axId val="75959680"/>
      </c:scatterChart>
      <c:valAx>
        <c:axId val="75958144"/>
        <c:scaling>
          <c:orientation val="minMax"/>
        </c:scaling>
        <c:axPos val="b"/>
        <c:numFmt formatCode="General" sourceLinked="1"/>
        <c:tickLblPos val="nextTo"/>
        <c:crossAx val="75959680"/>
        <c:crosses val="autoZero"/>
        <c:crossBetween val="midCat"/>
      </c:valAx>
      <c:valAx>
        <c:axId val="75959680"/>
        <c:scaling>
          <c:orientation val="minMax"/>
        </c:scaling>
        <c:axPos val="l"/>
        <c:majorGridlines/>
        <c:numFmt formatCode="General" sourceLinked="1"/>
        <c:tickLblPos val="nextTo"/>
        <c:crossAx val="759581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Sheet2!$D$2</c:f>
              <c:strCache>
                <c:ptCount val="1"/>
                <c:pt idx="0">
                  <c:v>Total Generated Traffic
 (200 peers)</c:v>
                </c:pt>
              </c:strCache>
            </c:strRef>
          </c:tx>
          <c:dLbls>
            <c:showVal val="1"/>
          </c:dLbls>
          <c:xVal>
            <c:numRef>
              <c:f>Sheet2!$A$3:$A$7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xVal>
          <c:yVal>
            <c:numRef>
              <c:f>Sheet2!$D$3:$D$7</c:f>
              <c:numCache>
                <c:formatCode>General</c:formatCode>
                <c:ptCount val="5"/>
                <c:pt idx="0">
                  <c:v>19600</c:v>
                </c:pt>
                <c:pt idx="1">
                  <c:v>21600</c:v>
                </c:pt>
                <c:pt idx="2">
                  <c:v>36000</c:v>
                </c:pt>
                <c:pt idx="3">
                  <c:v>37000</c:v>
                </c:pt>
                <c:pt idx="4">
                  <c:v>34600</c:v>
                </c:pt>
              </c:numCache>
            </c:numRef>
          </c:yVal>
          <c:smooth val="1"/>
        </c:ser>
        <c:axId val="75996544"/>
        <c:axId val="76010624"/>
      </c:scatterChart>
      <c:valAx>
        <c:axId val="75996544"/>
        <c:scaling>
          <c:orientation val="minMax"/>
        </c:scaling>
        <c:axPos val="b"/>
        <c:numFmt formatCode="General" sourceLinked="1"/>
        <c:tickLblPos val="nextTo"/>
        <c:crossAx val="76010624"/>
        <c:crosses val="autoZero"/>
        <c:crossBetween val="midCat"/>
      </c:valAx>
      <c:valAx>
        <c:axId val="76010624"/>
        <c:scaling>
          <c:orientation val="minMax"/>
        </c:scaling>
        <c:axPos val="l"/>
        <c:majorGridlines/>
        <c:numFmt formatCode="General" sourceLinked="1"/>
        <c:tickLblPos val="nextTo"/>
        <c:crossAx val="759965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Sheet2!$E$15</c:f>
              <c:strCache>
                <c:ptCount val="1"/>
                <c:pt idx="0">
                  <c:v>Success ratio</c:v>
                </c:pt>
              </c:strCache>
            </c:strRef>
          </c:tx>
          <c:dLbls>
            <c:showVal val="1"/>
          </c:dLbls>
          <c:xVal>
            <c:numRef>
              <c:f>Sheet2!$A$16:$A$20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xVal>
          <c:yVal>
            <c:numRef>
              <c:f>Sheet2!$E$16:$E$20</c:f>
              <c:numCache>
                <c:formatCode>General</c:formatCode>
                <c:ptCount val="5"/>
                <c:pt idx="0">
                  <c:v>0.59090909090909094</c:v>
                </c:pt>
                <c:pt idx="1">
                  <c:v>0.53658536585365857</c:v>
                </c:pt>
                <c:pt idx="2">
                  <c:v>0.71111111111111114</c:v>
                </c:pt>
                <c:pt idx="3">
                  <c:v>0.43421052631578949</c:v>
                </c:pt>
                <c:pt idx="4">
                  <c:v>0.70652173913043481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Sheet2!$F$15</c:f>
              <c:strCache>
                <c:ptCount val="1"/>
                <c:pt idx="0">
                  <c:v>Correct ratio</c:v>
                </c:pt>
              </c:strCache>
            </c:strRef>
          </c:tx>
          <c:dLbls>
            <c:showVal val="1"/>
          </c:dLbls>
          <c:xVal>
            <c:numRef>
              <c:f>Sheet2!$A$16:$A$20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xVal>
          <c:yVal>
            <c:numRef>
              <c:f>Sheet2!$F$16:$F$20</c:f>
              <c:numCache>
                <c:formatCode>General</c:formatCode>
                <c:ptCount val="5"/>
                <c:pt idx="0">
                  <c:v>0.5</c:v>
                </c:pt>
                <c:pt idx="1">
                  <c:v>0.45121951219512196</c:v>
                </c:pt>
                <c:pt idx="2">
                  <c:v>0.6</c:v>
                </c:pt>
                <c:pt idx="3">
                  <c:v>0.21052631578947367</c:v>
                </c:pt>
                <c:pt idx="4">
                  <c:v>0.54347826086956519</c:v>
                </c:pt>
              </c:numCache>
            </c:numRef>
          </c:yVal>
          <c:smooth val="1"/>
        </c:ser>
        <c:axId val="76634368"/>
        <c:axId val="76648448"/>
      </c:scatterChart>
      <c:valAx>
        <c:axId val="76634368"/>
        <c:scaling>
          <c:orientation val="minMax"/>
        </c:scaling>
        <c:axPos val="b"/>
        <c:numFmt formatCode="General" sourceLinked="1"/>
        <c:tickLblPos val="nextTo"/>
        <c:crossAx val="76648448"/>
        <c:crosses val="autoZero"/>
        <c:crossBetween val="midCat"/>
      </c:valAx>
      <c:valAx>
        <c:axId val="76648448"/>
        <c:scaling>
          <c:orientation val="minMax"/>
        </c:scaling>
        <c:axPos val="l"/>
        <c:majorGridlines/>
        <c:numFmt formatCode="General" sourceLinked="1"/>
        <c:tickLblPos val="nextTo"/>
        <c:crossAx val="766343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Sheet2!$H$15</c:f>
              <c:strCache>
                <c:ptCount val="1"/>
                <c:pt idx="0">
                  <c:v>Total hop count
(90 peers)</c:v>
                </c:pt>
              </c:strCache>
            </c:strRef>
          </c:tx>
          <c:dLbls>
            <c:showVal val="1"/>
          </c:dLbls>
          <c:xVal>
            <c:numRef>
              <c:f>Sheet2!$A$16:$A$20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xVal>
          <c:yVal>
            <c:numRef>
              <c:f>Sheet2!$H$16:$H$20</c:f>
              <c:numCache>
                <c:formatCode>0</c:formatCode>
                <c:ptCount val="5"/>
                <c:pt idx="0">
                  <c:v>87.929999999999993</c:v>
                </c:pt>
                <c:pt idx="1">
                  <c:v>72.45</c:v>
                </c:pt>
                <c:pt idx="2">
                  <c:v>129.96</c:v>
                </c:pt>
                <c:pt idx="3">
                  <c:v>55.62</c:v>
                </c:pt>
                <c:pt idx="4">
                  <c:v>132.03</c:v>
                </c:pt>
              </c:numCache>
            </c:numRef>
          </c:yVal>
          <c:smooth val="1"/>
        </c:ser>
        <c:axId val="76660096"/>
        <c:axId val="76678272"/>
      </c:scatterChart>
      <c:valAx>
        <c:axId val="76660096"/>
        <c:scaling>
          <c:orientation val="minMax"/>
        </c:scaling>
        <c:axPos val="b"/>
        <c:numFmt formatCode="General" sourceLinked="0"/>
        <c:tickLblPos val="nextTo"/>
        <c:spPr>
          <a:noFill/>
        </c:spPr>
        <c:crossAx val="76678272"/>
        <c:crosses val="autoZero"/>
        <c:crossBetween val="midCat"/>
      </c:valAx>
      <c:valAx>
        <c:axId val="76678272"/>
        <c:scaling>
          <c:orientation val="minMax"/>
        </c:scaling>
        <c:axPos val="l"/>
        <c:majorGridlines/>
        <c:numFmt formatCode="0" sourceLinked="1"/>
        <c:tickLblPos val="nextTo"/>
        <c:crossAx val="766600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472804264622056"/>
          <c:y val="4.4995013921132213E-2"/>
          <c:w val="0.58756318944618779"/>
          <c:h val="0.82337027020558606"/>
        </c:manualLayout>
      </c:layout>
      <c:scatterChart>
        <c:scatterStyle val="smoothMarker"/>
        <c:ser>
          <c:idx val="0"/>
          <c:order val="0"/>
          <c:tx>
            <c:strRef>
              <c:f>Sheet2!$E$40</c:f>
              <c:strCache>
                <c:ptCount val="1"/>
                <c:pt idx="0">
                  <c:v>Success ratio</c:v>
                </c:pt>
              </c:strCache>
            </c:strRef>
          </c:tx>
          <c:dLbls>
            <c:showVal val="1"/>
          </c:dLbls>
          <c:xVal>
            <c:numRef>
              <c:f>Sheet2!$A$41:$A$45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xVal>
          <c:yVal>
            <c:numRef>
              <c:f>Sheet2!$E$41:$E$45</c:f>
              <c:numCache>
                <c:formatCode>General</c:formatCode>
                <c:ptCount val="5"/>
                <c:pt idx="0">
                  <c:v>0.23376623376623376</c:v>
                </c:pt>
                <c:pt idx="1">
                  <c:v>0.39772727272727271</c:v>
                </c:pt>
                <c:pt idx="2">
                  <c:v>0.28735632183908044</c:v>
                </c:pt>
                <c:pt idx="3">
                  <c:v>0.4329896907216495</c:v>
                </c:pt>
                <c:pt idx="4">
                  <c:v>0.47872340425531917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Sheet2!$F$40</c:f>
              <c:strCache>
                <c:ptCount val="1"/>
                <c:pt idx="0">
                  <c:v>Correct ratio</c:v>
                </c:pt>
              </c:strCache>
            </c:strRef>
          </c:tx>
          <c:dLbls>
            <c:dLbl>
              <c:idx val="3"/>
              <c:layout>
                <c:manualLayout>
                  <c:x val="-0.12092283214001592"/>
                  <c:y val="-1.2158054711246199E-2"/>
                </c:manualLayout>
              </c:layout>
              <c:showVal val="1"/>
            </c:dLbl>
            <c:dLbl>
              <c:idx val="4"/>
              <c:layout>
                <c:manualLayout>
                  <c:x val="0"/>
                  <c:y val="-2.4316109422492398E-2"/>
                </c:manualLayout>
              </c:layout>
              <c:showVal val="1"/>
            </c:dLbl>
            <c:showVal val="1"/>
          </c:dLbls>
          <c:xVal>
            <c:numRef>
              <c:f>Sheet2!$A$41:$A$45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xVal>
          <c:yVal>
            <c:numRef>
              <c:f>Sheet2!$F$41:$F$45</c:f>
              <c:numCache>
                <c:formatCode>General</c:formatCode>
                <c:ptCount val="5"/>
                <c:pt idx="0">
                  <c:v>0.35064935064935066</c:v>
                </c:pt>
                <c:pt idx="1">
                  <c:v>0.52272727272727271</c:v>
                </c:pt>
                <c:pt idx="2">
                  <c:v>0.48275862068965519</c:v>
                </c:pt>
                <c:pt idx="3">
                  <c:v>0.55670103092783507</c:v>
                </c:pt>
                <c:pt idx="4">
                  <c:v>0.56382978723404253</c:v>
                </c:pt>
              </c:numCache>
            </c:numRef>
          </c:yVal>
          <c:smooth val="1"/>
        </c:ser>
        <c:axId val="76708096"/>
        <c:axId val="76713984"/>
      </c:scatterChart>
      <c:valAx>
        <c:axId val="76708096"/>
        <c:scaling>
          <c:orientation val="minMax"/>
        </c:scaling>
        <c:axPos val="b"/>
        <c:numFmt formatCode="General" sourceLinked="1"/>
        <c:tickLblPos val="nextTo"/>
        <c:crossAx val="76713984"/>
        <c:crosses val="autoZero"/>
        <c:crossBetween val="midCat"/>
      </c:valAx>
      <c:valAx>
        <c:axId val="76713984"/>
        <c:scaling>
          <c:orientation val="minMax"/>
        </c:scaling>
        <c:axPos val="l"/>
        <c:majorGridlines/>
        <c:numFmt formatCode="General" sourceLinked="1"/>
        <c:tickLblPos val="nextTo"/>
        <c:crossAx val="767080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Sheet2!$H$40</c:f>
              <c:strCache>
                <c:ptCount val="1"/>
                <c:pt idx="0">
                  <c:v>Total hop count
(90 peers)</c:v>
                </c:pt>
              </c:strCache>
            </c:strRef>
          </c:tx>
          <c:dLbls>
            <c:showVal val="1"/>
          </c:dLbls>
          <c:xVal>
            <c:numRef>
              <c:f>Sheet2!$A$41:$A$45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xVal>
          <c:yVal>
            <c:numRef>
              <c:f>Sheet2!$H$41:$H$45</c:f>
              <c:numCache>
                <c:formatCode>0</c:formatCode>
                <c:ptCount val="5"/>
                <c:pt idx="0">
                  <c:v>70.11</c:v>
                </c:pt>
                <c:pt idx="1">
                  <c:v>78.75</c:v>
                </c:pt>
                <c:pt idx="2">
                  <c:v>77.58</c:v>
                </c:pt>
                <c:pt idx="3">
                  <c:v>74.25</c:v>
                </c:pt>
                <c:pt idx="4">
                  <c:v>104.39999999999999</c:v>
                </c:pt>
              </c:numCache>
            </c:numRef>
          </c:yVal>
          <c:smooth val="1"/>
        </c:ser>
        <c:axId val="76746112"/>
        <c:axId val="76747904"/>
      </c:scatterChart>
      <c:valAx>
        <c:axId val="76746112"/>
        <c:scaling>
          <c:orientation val="minMax"/>
        </c:scaling>
        <c:axPos val="b"/>
        <c:numFmt formatCode="General" sourceLinked="0"/>
        <c:tickLblPos val="nextTo"/>
        <c:spPr>
          <a:noFill/>
        </c:spPr>
        <c:crossAx val="76747904"/>
        <c:crosses val="autoZero"/>
        <c:crossBetween val="midCat"/>
      </c:valAx>
      <c:valAx>
        <c:axId val="76747904"/>
        <c:scaling>
          <c:orientation val="minMax"/>
        </c:scaling>
        <c:axPos val="l"/>
        <c:majorGridlines/>
        <c:numFmt formatCode="0" sourceLinked="1"/>
        <c:tickLblPos val="nextTo"/>
        <c:crossAx val="767461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409576</xdr:colOff>
      <xdr:row>54</xdr:row>
      <xdr:rowOff>142874</xdr:rowOff>
    </xdr:from>
    <xdr:to>
      <xdr:col>6</xdr:col>
      <xdr:colOff>352426</xdr:colOff>
      <xdr:row>72</xdr:row>
      <xdr:rowOff>152399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228599</xdr:colOff>
      <xdr:row>0</xdr:row>
      <xdr:rowOff>57151</xdr:rowOff>
    </xdr:from>
    <xdr:to>
      <xdr:col>9</xdr:col>
      <xdr:colOff>180974</xdr:colOff>
      <xdr:row>12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161925</xdr:rowOff>
    </xdr:from>
    <xdr:to>
      <xdr:col>5</xdr:col>
      <xdr:colOff>38100</xdr:colOff>
      <xdr:row>36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152399</xdr:colOff>
      <xdr:row>20</xdr:row>
      <xdr:rowOff>171450</xdr:rowOff>
    </xdr:from>
    <xdr:to>
      <xdr:col>10</xdr:col>
      <xdr:colOff>581024</xdr:colOff>
      <xdr:row>38</xdr:row>
      <xdr:rowOff>19050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104774</xdr:colOff>
      <xdr:row>45</xdr:row>
      <xdr:rowOff>123825</xdr:rowOff>
    </xdr:from>
    <xdr:to>
      <xdr:col>5</xdr:col>
      <xdr:colOff>19049</xdr:colOff>
      <xdr:row>52</xdr:row>
      <xdr:rowOff>123825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238125</xdr:colOff>
      <xdr:row>45</xdr:row>
      <xdr:rowOff>123824</xdr:rowOff>
    </xdr:from>
    <xdr:to>
      <xdr:col>10</xdr:col>
      <xdr:colOff>590550</xdr:colOff>
      <xdr:row>52</xdr:row>
      <xdr:rowOff>123824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E27" sqref="E27"/>
    </sheetView>
  </sheetViews>
  <sheetFormatPr defaultRowHeight="15"/>
  <cols>
    <col min="2" max="2" width="9.85546875" customWidth="1"/>
    <col min="5" max="5" width="13.140625" customWidth="1"/>
    <col min="6" max="9" width="11.85546875" customWidth="1"/>
    <col min="10" max="10" width="15.85546875" customWidth="1"/>
  </cols>
  <sheetData>
    <row r="1" spans="1:10">
      <c r="C1" t="s">
        <v>0</v>
      </c>
      <c r="E1" t="s">
        <v>1</v>
      </c>
      <c r="F1" t="s">
        <v>2</v>
      </c>
      <c r="G1" t="s">
        <v>3</v>
      </c>
      <c r="J1" t="s">
        <v>4</v>
      </c>
    </row>
    <row r="2" spans="1:10">
      <c r="A2">
        <v>500</v>
      </c>
      <c r="B2">
        <v>38</v>
      </c>
      <c r="C2">
        <v>31</v>
      </c>
      <c r="E2">
        <v>65</v>
      </c>
      <c r="F2">
        <v>56</v>
      </c>
      <c r="G2">
        <v>83</v>
      </c>
      <c r="H2">
        <f>E2/G2</f>
        <v>0.7831325301204819</v>
      </c>
      <c r="I2">
        <f>F2/G2</f>
        <v>0.67469879518072284</v>
      </c>
      <c r="J2">
        <v>1</v>
      </c>
    </row>
    <row r="3" spans="1:10">
      <c r="A3">
        <v>1000</v>
      </c>
      <c r="B3">
        <v>138</v>
      </c>
      <c r="C3">
        <v>150</v>
      </c>
      <c r="E3">
        <v>40</v>
      </c>
      <c r="F3">
        <v>23</v>
      </c>
      <c r="G3">
        <v>67</v>
      </c>
      <c r="H3">
        <f>E3/G3</f>
        <v>0.59701492537313428</v>
      </c>
      <c r="I3">
        <f>F3/G3</f>
        <v>0.34328358208955223</v>
      </c>
      <c r="J3">
        <v>1</v>
      </c>
    </row>
    <row r="4" spans="1:10">
      <c r="A4">
        <v>1500</v>
      </c>
      <c r="B4">
        <v>168</v>
      </c>
      <c r="C4">
        <v>265</v>
      </c>
      <c r="E4">
        <v>49</v>
      </c>
      <c r="F4">
        <v>29</v>
      </c>
      <c r="G4">
        <v>77</v>
      </c>
      <c r="H4">
        <f>E4/G4</f>
        <v>0.63636363636363635</v>
      </c>
      <c r="I4">
        <f>F4/G4</f>
        <v>0.37662337662337664</v>
      </c>
      <c r="J4">
        <v>1</v>
      </c>
    </row>
    <row r="5" spans="1:10">
      <c r="A5">
        <v>2000</v>
      </c>
      <c r="B5">
        <v>184</v>
      </c>
      <c r="C5">
        <v>380</v>
      </c>
      <c r="E5">
        <v>41</v>
      </c>
      <c r="F5">
        <v>28</v>
      </c>
      <c r="G5">
        <v>70</v>
      </c>
      <c r="H5">
        <f>E5/G5</f>
        <v>0.58571428571428574</v>
      </c>
      <c r="I5">
        <f>F5/G5</f>
        <v>0.4</v>
      </c>
      <c r="J5">
        <v>1</v>
      </c>
    </row>
    <row r="6" spans="1:10">
      <c r="A6">
        <v>2500</v>
      </c>
      <c r="B6">
        <v>149</v>
      </c>
      <c r="C6">
        <v>385</v>
      </c>
      <c r="E6">
        <v>56</v>
      </c>
      <c r="F6">
        <v>35</v>
      </c>
      <c r="G6">
        <v>79</v>
      </c>
      <c r="H6">
        <f>E6/G6</f>
        <v>0.70886075949367089</v>
      </c>
      <c r="I6">
        <f>F6/G6</f>
        <v>0.44303797468354428</v>
      </c>
      <c r="J6">
        <v>1</v>
      </c>
    </row>
    <row r="7" spans="1:10">
      <c r="A7">
        <v>3000</v>
      </c>
      <c r="B7">
        <v>172</v>
      </c>
      <c r="C7">
        <v>529</v>
      </c>
    </row>
    <row r="11" spans="1:10">
      <c r="B11" t="s">
        <v>1</v>
      </c>
      <c r="C11" t="s">
        <v>2</v>
      </c>
      <c r="D11" t="s">
        <v>3</v>
      </c>
      <c r="E11" t="s">
        <v>5</v>
      </c>
    </row>
    <row r="12" spans="1:10">
      <c r="A12">
        <v>200</v>
      </c>
      <c r="B12">
        <v>16</v>
      </c>
      <c r="C12">
        <v>4</v>
      </c>
      <c r="D12">
        <v>62</v>
      </c>
      <c r="E12">
        <v>0</v>
      </c>
      <c r="F12">
        <f>B12/D12</f>
        <v>0.25806451612903225</v>
      </c>
    </row>
    <row r="13" spans="1:10">
      <c r="A13">
        <v>400</v>
      </c>
      <c r="B13">
        <v>44</v>
      </c>
      <c r="C13">
        <v>34</v>
      </c>
      <c r="D13">
        <v>82</v>
      </c>
      <c r="E13">
        <v>1</v>
      </c>
      <c r="F13">
        <f>B13/D13</f>
        <v>0.53658536585365857</v>
      </c>
    </row>
    <row r="14" spans="1:10">
      <c r="A14">
        <v>600</v>
      </c>
      <c r="B14">
        <v>53</v>
      </c>
      <c r="C14">
        <v>37</v>
      </c>
      <c r="D14">
        <v>82</v>
      </c>
      <c r="E14">
        <v>1</v>
      </c>
      <c r="F14">
        <f>B14/D14</f>
        <v>0.64634146341463417</v>
      </c>
    </row>
    <row r="15" spans="1:10">
      <c r="A15">
        <v>800</v>
      </c>
      <c r="B15">
        <v>54</v>
      </c>
      <c r="C15">
        <v>39</v>
      </c>
      <c r="D15">
        <v>90</v>
      </c>
      <c r="E15">
        <v>1</v>
      </c>
      <c r="F15">
        <f>B15/D15</f>
        <v>0.6</v>
      </c>
    </row>
    <row r="16" spans="1:10">
      <c r="A16">
        <v>1000</v>
      </c>
      <c r="B16">
        <v>59</v>
      </c>
      <c r="C16">
        <v>51</v>
      </c>
      <c r="D16">
        <v>93</v>
      </c>
      <c r="E16">
        <v>1</v>
      </c>
      <c r="F16">
        <f>B16/D16</f>
        <v>0.63440860215053763</v>
      </c>
    </row>
    <row r="18" spans="1:2">
      <c r="B18" t="s">
        <v>5</v>
      </c>
    </row>
    <row r="19" spans="1:2">
      <c r="A19">
        <v>16</v>
      </c>
      <c r="B19">
        <v>0</v>
      </c>
    </row>
    <row r="20" spans="1:2">
      <c r="A20">
        <v>32</v>
      </c>
      <c r="B20">
        <v>1</v>
      </c>
    </row>
    <row r="21" spans="1:2">
      <c r="A21">
        <v>64</v>
      </c>
      <c r="B21">
        <v>1</v>
      </c>
    </row>
    <row r="22" spans="1:2">
      <c r="A22">
        <v>128</v>
      </c>
      <c r="B22">
        <v>2</v>
      </c>
    </row>
    <row r="23" spans="1:2">
      <c r="A23">
        <v>256</v>
      </c>
      <c r="B23">
        <v>2</v>
      </c>
    </row>
    <row r="24" spans="1:2">
      <c r="A24">
        <v>512</v>
      </c>
      <c r="B24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62"/>
  <sheetViews>
    <sheetView tabSelected="1" topLeftCell="A43" workbookViewId="0">
      <selection activeCell="A55" sqref="A55"/>
    </sheetView>
  </sheetViews>
  <sheetFormatPr defaultRowHeight="15"/>
  <cols>
    <col min="1" max="1" width="12.85546875" customWidth="1"/>
    <col min="2" max="2" width="9.85546875" customWidth="1"/>
    <col min="3" max="3" width="10" customWidth="1"/>
    <col min="4" max="4" width="15.42578125" customWidth="1"/>
    <col min="5" max="6" width="13" customWidth="1"/>
    <col min="7" max="7" width="8.85546875" customWidth="1"/>
    <col min="8" max="8" width="11.5703125" customWidth="1"/>
    <col min="9" max="9" width="11.85546875" customWidth="1"/>
    <col min="10" max="10" width="15.85546875" customWidth="1"/>
    <col min="15" max="15" width="10.5703125" bestFit="1" customWidth="1"/>
    <col min="16" max="17" width="18.42578125" bestFit="1" customWidth="1"/>
  </cols>
  <sheetData>
    <row r="1" spans="1:8">
      <c r="A1" t="s">
        <v>11</v>
      </c>
    </row>
    <row r="2" spans="1:8" ht="45" customHeight="1">
      <c r="A2" s="3" t="s">
        <v>7</v>
      </c>
      <c r="B2" s="3" t="s">
        <v>9</v>
      </c>
      <c r="C2" s="3" t="s">
        <v>8</v>
      </c>
      <c r="D2" s="3" t="s">
        <v>15</v>
      </c>
    </row>
    <row r="3" spans="1:8">
      <c r="A3" s="2">
        <v>500</v>
      </c>
      <c r="B3" s="2">
        <v>98</v>
      </c>
      <c r="C3" s="2">
        <v>61</v>
      </c>
      <c r="D3" s="2">
        <f>B3*200</f>
        <v>19600</v>
      </c>
    </row>
    <row r="4" spans="1:8">
      <c r="A4" s="2">
        <v>1000</v>
      </c>
      <c r="B4" s="2">
        <v>108</v>
      </c>
      <c r="C4" s="2">
        <v>120</v>
      </c>
      <c r="D4" s="2">
        <f t="shared" ref="D4:D7" si="0">B4*200</f>
        <v>21600</v>
      </c>
    </row>
    <row r="5" spans="1:8">
      <c r="A5" s="2">
        <v>1500</v>
      </c>
      <c r="B5" s="2">
        <v>180</v>
      </c>
      <c r="C5" s="2">
        <v>282</v>
      </c>
      <c r="D5" s="2">
        <f t="shared" si="0"/>
        <v>36000</v>
      </c>
    </row>
    <row r="6" spans="1:8">
      <c r="A6" s="2">
        <v>2000</v>
      </c>
      <c r="B6" s="2">
        <v>185</v>
      </c>
      <c r="C6" s="2">
        <v>383</v>
      </c>
      <c r="D6" s="2">
        <f t="shared" si="0"/>
        <v>37000</v>
      </c>
    </row>
    <row r="7" spans="1:8">
      <c r="A7" s="2">
        <v>2500</v>
      </c>
      <c r="B7" s="2">
        <v>173</v>
      </c>
      <c r="C7" s="2">
        <v>447</v>
      </c>
      <c r="D7" s="2">
        <f t="shared" si="0"/>
        <v>34600</v>
      </c>
    </row>
    <row r="14" spans="1:8">
      <c r="A14" t="s">
        <v>21</v>
      </c>
    </row>
    <row r="15" spans="1:8" ht="45">
      <c r="A15" s="3" t="s">
        <v>7</v>
      </c>
      <c r="B15" s="3" t="s">
        <v>12</v>
      </c>
      <c r="C15" s="3" t="s">
        <v>13</v>
      </c>
      <c r="D15" s="3" t="s">
        <v>14</v>
      </c>
      <c r="E15" s="3" t="s">
        <v>16</v>
      </c>
      <c r="F15" s="3" t="s">
        <v>17</v>
      </c>
      <c r="G15" s="3" t="s">
        <v>18</v>
      </c>
      <c r="H15" s="3" t="s">
        <v>19</v>
      </c>
    </row>
    <row r="16" spans="1:8">
      <c r="A16" s="2">
        <v>500</v>
      </c>
      <c r="B16" s="2">
        <v>88</v>
      </c>
      <c r="C16" s="2">
        <v>52</v>
      </c>
      <c r="D16" s="2">
        <v>44</v>
      </c>
      <c r="E16" s="2">
        <f>C16/B16</f>
        <v>0.59090909090909094</v>
      </c>
      <c r="F16" s="2">
        <f>D16/B16</f>
        <v>0.5</v>
      </c>
      <c r="G16" s="2">
        <v>0.97699999999999998</v>
      </c>
      <c r="H16" s="4">
        <f>G16*90</f>
        <v>87.929999999999993</v>
      </c>
    </row>
    <row r="17" spans="1:8">
      <c r="A17" s="2">
        <v>1000</v>
      </c>
      <c r="B17" s="2">
        <v>82</v>
      </c>
      <c r="C17" s="2">
        <v>44</v>
      </c>
      <c r="D17" s="2">
        <v>37</v>
      </c>
      <c r="E17" s="2">
        <f t="shared" ref="E17:E20" si="1">C17/B17</f>
        <v>0.53658536585365857</v>
      </c>
      <c r="F17" s="2">
        <f t="shared" ref="F17:F20" si="2">D17/B17</f>
        <v>0.45121951219512196</v>
      </c>
      <c r="G17" s="2">
        <v>0.80500000000000005</v>
      </c>
      <c r="H17" s="4">
        <f t="shared" ref="H17:H20" si="3">G17*90</f>
        <v>72.45</v>
      </c>
    </row>
    <row r="18" spans="1:8">
      <c r="A18" s="2">
        <v>1500</v>
      </c>
      <c r="B18" s="2">
        <v>90</v>
      </c>
      <c r="C18" s="2">
        <v>64</v>
      </c>
      <c r="D18" s="2">
        <v>54</v>
      </c>
      <c r="E18" s="2">
        <f t="shared" si="1"/>
        <v>0.71111111111111114</v>
      </c>
      <c r="F18" s="2">
        <f t="shared" si="2"/>
        <v>0.6</v>
      </c>
      <c r="G18" s="2">
        <v>1.444</v>
      </c>
      <c r="H18" s="4">
        <f t="shared" si="3"/>
        <v>129.96</v>
      </c>
    </row>
    <row r="19" spans="1:8">
      <c r="A19" s="2">
        <v>2000</v>
      </c>
      <c r="B19" s="2">
        <v>76</v>
      </c>
      <c r="C19" s="2">
        <v>33</v>
      </c>
      <c r="D19" s="2">
        <v>16</v>
      </c>
      <c r="E19" s="2">
        <f t="shared" si="1"/>
        <v>0.43421052631578949</v>
      </c>
      <c r="F19" s="2">
        <f t="shared" si="2"/>
        <v>0.21052631578947367</v>
      </c>
      <c r="G19" s="2">
        <v>0.61799999999999999</v>
      </c>
      <c r="H19" s="4">
        <f t="shared" si="3"/>
        <v>55.62</v>
      </c>
    </row>
    <row r="20" spans="1:8">
      <c r="A20" s="2">
        <v>2500</v>
      </c>
      <c r="B20" s="2">
        <v>92</v>
      </c>
      <c r="C20" s="2">
        <v>65</v>
      </c>
      <c r="D20" s="2">
        <v>50</v>
      </c>
      <c r="E20" s="2">
        <f t="shared" si="1"/>
        <v>0.70652173913043481</v>
      </c>
      <c r="F20" s="2">
        <f t="shared" si="2"/>
        <v>0.54347826086956519</v>
      </c>
      <c r="G20" s="2">
        <v>1.4670000000000001</v>
      </c>
      <c r="H20" s="4">
        <f t="shared" si="3"/>
        <v>132.03</v>
      </c>
    </row>
    <row r="36" spans="1:17">
      <c r="O36" s="1"/>
      <c r="P36" s="1"/>
      <c r="Q36" s="1"/>
    </row>
    <row r="39" spans="1:17">
      <c r="A39" t="s">
        <v>22</v>
      </c>
    </row>
    <row r="40" spans="1:17" ht="45">
      <c r="A40" s="3" t="s">
        <v>20</v>
      </c>
      <c r="B40" s="3" t="s">
        <v>12</v>
      </c>
      <c r="C40" s="3" t="s">
        <v>14</v>
      </c>
      <c r="D40" s="3" t="s">
        <v>13</v>
      </c>
      <c r="E40" s="3" t="s">
        <v>16</v>
      </c>
      <c r="F40" s="3" t="s">
        <v>17</v>
      </c>
      <c r="G40" s="3" t="s">
        <v>18</v>
      </c>
      <c r="H40" s="3" t="s">
        <v>19</v>
      </c>
    </row>
    <row r="41" spans="1:17">
      <c r="A41" s="2">
        <v>200</v>
      </c>
      <c r="B41" s="2">
        <v>77</v>
      </c>
      <c r="C41" s="2">
        <v>18</v>
      </c>
      <c r="D41" s="2">
        <v>27</v>
      </c>
      <c r="E41" s="2">
        <f>C41/B41</f>
        <v>0.23376623376623376</v>
      </c>
      <c r="F41" s="2">
        <f>D41/B41</f>
        <v>0.35064935064935066</v>
      </c>
      <c r="G41" s="2">
        <v>0.77900000000000003</v>
      </c>
      <c r="H41" s="4">
        <f>G41*90</f>
        <v>70.11</v>
      </c>
    </row>
    <row r="42" spans="1:17">
      <c r="A42" s="2">
        <v>400</v>
      </c>
      <c r="B42" s="2">
        <v>88</v>
      </c>
      <c r="C42" s="2">
        <v>35</v>
      </c>
      <c r="D42" s="2">
        <v>46</v>
      </c>
      <c r="E42" s="2">
        <f t="shared" ref="E42:E45" si="4">C42/B42</f>
        <v>0.39772727272727271</v>
      </c>
      <c r="F42" s="2">
        <f t="shared" ref="F42:F45" si="5">D42/B42</f>
        <v>0.52272727272727271</v>
      </c>
      <c r="G42" s="2">
        <v>0.875</v>
      </c>
      <c r="H42" s="4">
        <f t="shared" ref="H42:H45" si="6">G42*90</f>
        <v>78.75</v>
      </c>
    </row>
    <row r="43" spans="1:17">
      <c r="A43" s="2">
        <v>600</v>
      </c>
      <c r="B43" s="2">
        <v>87</v>
      </c>
      <c r="C43" s="2">
        <v>25</v>
      </c>
      <c r="D43" s="2">
        <v>42</v>
      </c>
      <c r="E43" s="2">
        <f t="shared" si="4"/>
        <v>0.28735632183908044</v>
      </c>
      <c r="F43" s="2">
        <f t="shared" si="5"/>
        <v>0.48275862068965519</v>
      </c>
      <c r="G43" s="2">
        <v>0.86199999999999999</v>
      </c>
      <c r="H43" s="4">
        <f t="shared" si="6"/>
        <v>77.58</v>
      </c>
    </row>
    <row r="44" spans="1:17">
      <c r="A44" s="2">
        <v>800</v>
      </c>
      <c r="B44" s="2">
        <v>97</v>
      </c>
      <c r="C44" s="2">
        <v>42</v>
      </c>
      <c r="D44" s="2">
        <v>54</v>
      </c>
      <c r="E44" s="2">
        <f t="shared" si="4"/>
        <v>0.4329896907216495</v>
      </c>
      <c r="F44" s="2">
        <f t="shared" si="5"/>
        <v>0.55670103092783507</v>
      </c>
      <c r="G44" s="2">
        <v>0.82499999999999996</v>
      </c>
      <c r="H44" s="4">
        <f t="shared" si="6"/>
        <v>74.25</v>
      </c>
    </row>
    <row r="45" spans="1:17">
      <c r="A45" s="2">
        <v>1000</v>
      </c>
      <c r="B45" s="2">
        <v>94</v>
      </c>
      <c r="C45" s="2">
        <v>45</v>
      </c>
      <c r="D45" s="2">
        <v>53</v>
      </c>
      <c r="E45" s="2">
        <f t="shared" si="4"/>
        <v>0.47872340425531917</v>
      </c>
      <c r="F45" s="2">
        <f t="shared" si="5"/>
        <v>0.56382978723404253</v>
      </c>
      <c r="G45" s="2">
        <v>1.1599999999999999</v>
      </c>
      <c r="H45" s="4">
        <f t="shared" si="6"/>
        <v>104.39999999999999</v>
      </c>
    </row>
    <row r="46" spans="1:17" ht="156.75" customHeight="1"/>
    <row r="53" spans="1:8">
      <c r="A53" s="5"/>
      <c r="B53" s="5"/>
      <c r="C53" s="5"/>
      <c r="D53" s="5"/>
      <c r="E53" s="5"/>
      <c r="F53" s="5"/>
      <c r="G53" s="5"/>
      <c r="H53" s="6"/>
    </row>
    <row r="54" spans="1:8">
      <c r="A54" s="5"/>
      <c r="B54" s="5"/>
      <c r="C54" s="5"/>
      <c r="D54" s="5"/>
      <c r="E54" s="5"/>
      <c r="F54" s="5"/>
      <c r="G54" s="5"/>
      <c r="H54" s="6"/>
    </row>
    <row r="55" spans="1:8">
      <c r="A55" t="s">
        <v>23</v>
      </c>
    </row>
    <row r="56" spans="1:8" ht="30">
      <c r="A56" s="3" t="s">
        <v>10</v>
      </c>
      <c r="B56" s="3" t="s">
        <v>6</v>
      </c>
    </row>
    <row r="57" spans="1:8">
      <c r="A57" s="2">
        <v>16</v>
      </c>
      <c r="B57" s="2">
        <v>1.028</v>
      </c>
    </row>
    <row r="58" spans="1:8">
      <c r="A58" s="2">
        <v>32</v>
      </c>
      <c r="B58" s="2">
        <v>1.429</v>
      </c>
    </row>
    <row r="59" spans="1:8">
      <c r="A59" s="2">
        <v>64</v>
      </c>
      <c r="B59" s="2">
        <v>1.929</v>
      </c>
    </row>
    <row r="60" spans="1:8">
      <c r="A60" s="2">
        <v>128</v>
      </c>
      <c r="B60" s="2">
        <v>2.3849999999999998</v>
      </c>
    </row>
    <row r="61" spans="1:8">
      <c r="A61" s="2">
        <v>256</v>
      </c>
      <c r="B61" s="2">
        <v>2.7869999999999999</v>
      </c>
    </row>
    <row r="62" spans="1:8">
      <c r="A62" s="2">
        <v>512</v>
      </c>
      <c r="B62" s="2">
        <v>3.19</v>
      </c>
      <c r="D62" s="1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2010-05-02T15:21:41Z</dcterms:modified>
</cp:coreProperties>
</file>