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erdoushi\Desktop\"/>
    </mc:Choice>
  </mc:AlternateContent>
  <xr:revisionPtr revIDLastSave="0" documentId="13_ncr:1_{B7D2D9D0-6B23-47E3-92B9-53F7441B8990}" xr6:coauthVersionLast="47" xr6:coauthVersionMax="47" xr10:uidLastSave="{00000000-0000-0000-0000-000000000000}"/>
  <bookViews>
    <workbookView xWindow="-120" yWindow="-120" windowWidth="20730" windowHeight="11160" activeTab="1" xr2:uid="{2AEF46C9-B234-4134-BF6B-24C035D30AFA}"/>
  </bookViews>
  <sheets>
    <sheet name="Sheet1" sheetId="1" r:id="rId1"/>
    <sheet name="2(a,b)" sheetId="2" r:id="rId2"/>
    <sheet name="2 (c,d,e)" sheetId="3" r:id="rId3"/>
    <sheet name="work2(a-d)" sheetId="7" r:id="rId4"/>
    <sheet name="work3 all" sheetId="8" r:id="rId5"/>
    <sheet name="work 4" sheetId="9" r:id="rId6"/>
  </sheets>
  <calcPr calcId="191029"/>
  <pivotCaches>
    <pivotCache cacheId="0" r:id="rId7"/>
    <pivotCache cacheId="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8" l="1"/>
  <c r="M28" i="8"/>
  <c r="M26" i="8"/>
  <c r="N26" i="8"/>
  <c r="E25" i="8"/>
  <c r="C27" i="8"/>
  <c r="C26" i="8"/>
  <c r="F26" i="8" s="1"/>
  <c r="C25" i="8"/>
  <c r="F25" i="8" s="1"/>
  <c r="F27" i="8"/>
  <c r="B18" i="7" l="1"/>
  <c r="G10" i="7"/>
  <c r="F10" i="7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117" i="3"/>
  <c r="G80" i="2" l="1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<sst xmlns="http://schemas.openxmlformats.org/spreadsheetml/2006/main" count="889" uniqueCount="84">
  <si>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</si>
  <si>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</si>
  <si>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</si>
  <si>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</si>
  <si>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</si>
  <si>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</si>
  <si>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</si>
  <si>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</si>
  <si>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</si>
  <si>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</si>
  <si>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</si>
  <si>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</si>
  <si>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</si>
  <si>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</si>
  <si>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</si>
  <si>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</si>
  <si>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</si>
  <si>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</si>
  <si>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</si>
  <si>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</si>
  <si>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</si>
  <si>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</si>
  <si>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</si>
  <si>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</si>
  <si>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</t>
  </si>
  <si>
    <t>Row Labels</t>
  </si>
  <si>
    <t>Grand Total</t>
  </si>
  <si>
    <t>Sum of Total Sales (BDT)</t>
  </si>
  <si>
    <t>total</t>
  </si>
  <si>
    <t>c</t>
  </si>
  <si>
    <t>d</t>
  </si>
  <si>
    <t>e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</si>
  <si>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</si>
  <si>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</si>
  <si>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</si>
  <si>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</si>
  <si>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</si>
  <si>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</si>
  <si>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</si>
  <si>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</si>
  <si>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>average</t>
  </si>
  <si>
    <t>round</t>
  </si>
  <si>
    <t>nabila sultana</t>
  </si>
  <si>
    <t>Expenses Report of XYZ company</t>
  </si>
  <si>
    <t>Item</t>
  </si>
  <si>
    <t>Category</t>
  </si>
  <si>
    <t>Unit Price</t>
  </si>
  <si>
    <t>Office rent</t>
  </si>
  <si>
    <t>Rent expenses</t>
  </si>
  <si>
    <t>Advertisement</t>
  </si>
  <si>
    <t>Marketing expenses</t>
  </si>
  <si>
    <t>Werehouse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</si>
  <si>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</si>
  <si>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</si>
  <si>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</si>
  <si>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</si>
  <si>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</si>
  <si>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</si>
  <si>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</si>
  <si>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 xml:space="preserve">Printing materials </t>
  </si>
  <si>
    <t>Additional cost</t>
  </si>
  <si>
    <t>February</t>
  </si>
  <si>
    <t>March</t>
  </si>
  <si>
    <t xml:space="preserve">Item </t>
  </si>
  <si>
    <t>Unit price</t>
  </si>
  <si>
    <t>Month</t>
  </si>
  <si>
    <t>Expenses</t>
  </si>
  <si>
    <t>Sales</t>
  </si>
  <si>
    <t>Retail profit</t>
  </si>
  <si>
    <t>Profit/Loss</t>
  </si>
  <si>
    <t>a</t>
  </si>
  <si>
    <t>b</t>
  </si>
  <si>
    <t>Total Product</t>
  </si>
  <si>
    <t>Minimum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</si>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</sst>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5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" xfId="0" pivotButton="1" applyBorder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7" borderId="0" xfId="0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[ferdoushi akter.xlsx]2 (c,d,e)!PivotTable1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 (c,d,e)'!$B$3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75-4224-8A2E-6F6A56A40F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75-4224-8A2E-6F6A56A40F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75-4224-8A2E-6F6A56A40F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75-4224-8A2E-6F6A56A40F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75-4224-8A2E-6F6A56A40F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75-4224-8A2E-6F6A56A40F23}"/>
              </c:ext>
            </c:extLst>
          </c:dPt>
          <c:cat>
            <c:strRef>
              <c:f>'2 (c,d,e)'!$A$4:$A$10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'2 (c,d,e)'!$B$4:$B$10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9-4B1F-A77E-41576C03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[ferdoushi akter.xlsx]2 (c,d,e)!PivotTable5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'2 (c,d,e)'!$B$22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'2 (c,d,e)'!$A$23:$A$27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'2 (c,d,e)'!$B$23:$B$27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B-46AA-9829-3143697AF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410656"/>
        <c:axId val="305413536"/>
        <c:axId val="0"/>
      </c:bar3DChart>
      <c:catAx>
        <c:axId val="3054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13536"/>
        <c:crosses val="autoZero"/>
        <c:auto val="1"/>
        <c:lblAlgn val="ctr"/>
        <c:lblOffset val="100"/>
        <c:noMultiLvlLbl val="0"/>
      </c:catAx>
      <c:valAx>
        <c:axId val="3054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'work2(a-d)'!$C$1:$C$3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'work2(a-d)'!$A$4:$B$9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'work2(a-d)'!$C$4:$C$9</c:f>
              <c:numCache>
                <c:formatCode>General</c:formatCode>
                <c:ptCount val="6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E-4B65-A666-3D9816F10271}"/>
            </c:ext>
          </c:extLst>
        </c:ser>
        <c:ser>
          <c:idx val="1"/>
          <c:order val="1"/>
          <c:tx>
            <c:strRef>
              <c:f>'work2(a-d)'!$D$1:$D$3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'work2(a-d)'!$A$4:$B$9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'work2(a-d)'!$D$4:$D$9</c:f>
              <c:numCache>
                <c:formatCode>General</c:formatCode>
                <c:ptCount val="6"/>
                <c:pt idx="0">
                  <c:v>1150000</c:v>
                </c:pt>
                <c:pt idx="1">
                  <c:v>1760000</c:v>
                </c:pt>
                <c:pt idx="2">
                  <c:v>3340000</c:v>
                </c:pt>
                <c:pt idx="3">
                  <c:v>960000</c:v>
                </c:pt>
                <c:pt idx="4">
                  <c:v>840000</c:v>
                </c:pt>
                <c:pt idx="5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E-4B65-A666-3D9816F10271}"/>
            </c:ext>
          </c:extLst>
        </c:ser>
        <c:ser>
          <c:idx val="2"/>
          <c:order val="2"/>
          <c:tx>
            <c:strRef>
              <c:f>'work2(a-d)'!$E$1:$E$3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Bonus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'work2(a-d)'!$A$4:$B$9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'work2(a-d)'!$E$4:$E$9</c:f>
              <c:numCache>
                <c:formatCode>General</c:formatCode>
                <c:ptCount val="6"/>
                <c:pt idx="0">
                  <c:v>92000</c:v>
                </c:pt>
                <c:pt idx="1">
                  <c:v>140800</c:v>
                </c:pt>
                <c:pt idx="2">
                  <c:v>334000</c:v>
                </c:pt>
                <c:pt idx="3">
                  <c:v>57600</c:v>
                </c:pt>
                <c:pt idx="4">
                  <c:v>50400</c:v>
                </c:pt>
                <c:pt idx="5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E-4B65-A666-3D9816F10271}"/>
            </c:ext>
          </c:extLst>
        </c:ser>
        <c:ser>
          <c:idx val="3"/>
          <c:order val="3"/>
          <c:tx>
            <c:strRef>
              <c:f>'work2(a-d)'!$F$1:$F$3</c:f>
              <c:strCache>
                <c:ptCount val="3"/>
                <c:pt idx="0">
                  <c:v>statistics of sales representative</c:v>
                </c:pt>
                <c:pt idx="1">
                  <c:v>January</c:v>
                </c:pt>
                <c:pt idx="2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'work2(a-d)'!$A$4:$B$9</c:f>
              <c:multiLvlStrCache>
                <c:ptCount val="6"/>
                <c:lvl>
                  <c:pt idx="0">
                    <c:v>Parvez Hasan</c:v>
                  </c:pt>
                  <c:pt idx="1">
                    <c:v>Arif Hossain</c:v>
                  </c:pt>
                  <c:pt idx="2">
                    <c:v>Nabila Sultana</c:v>
                  </c:pt>
                  <c:pt idx="3">
                    <c:v>Eva Karim</c:v>
                  </c:pt>
                  <c:pt idx="4">
                    <c:v>Oishi Das</c:v>
                  </c:pt>
                  <c:pt idx="5">
                    <c:v>Farhan Islam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'work2(a-d)'!$F$4:$F$9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3E-4B65-A666-3D9816F10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326304"/>
        <c:axId val="499325344"/>
        <c:axId val="0"/>
      </c:bar3DChart>
      <c:catAx>
        <c:axId val="49932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5344"/>
        <c:crosses val="autoZero"/>
        <c:auto val="1"/>
        <c:lblAlgn val="ctr"/>
        <c:lblOffset val="100"/>
        <c:noMultiLvlLbl val="0"/>
      </c:catAx>
      <c:valAx>
        <c:axId val="4993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 4'!$B$1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'work 4'!$B$2:$B$13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3-43A1-9130-BDF28543B379}"/>
            </c:ext>
          </c:extLst>
        </c:ser>
        <c:ser>
          <c:idx val="1"/>
          <c:order val="1"/>
          <c:tx>
            <c:strRef>
              <c:f>'work 4'!$C$1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'work 4'!$C$2:$C$13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3-43A1-9130-BDF28543B379}"/>
            </c:ext>
          </c:extLst>
        </c:ser>
        <c:ser>
          <c:idx val="2"/>
          <c:order val="2"/>
          <c:tx>
            <c:strRef>
              <c:f>'work 4'!$D$1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 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'work 4'!$D$2:$D$13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3-43A1-9130-BDF28543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225216"/>
        <c:axId val="395225696"/>
      </c:barChart>
      <c:catAx>
        <c:axId val="3952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25696"/>
        <c:crosses val="autoZero"/>
        <c:auto val="1"/>
        <c:lblAlgn val="ctr"/>
        <c:lblOffset val="100"/>
        <c:noMultiLvlLbl val="0"/>
      </c:catAx>
      <c:valAx>
        <c:axId val="3952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1</xdr:row>
      <xdr:rowOff>33337</xdr:rowOff>
    </xdr:from>
    <xdr:to>
      <xdr:col>10</xdr:col>
      <xdr:colOff>447676</xdr:colOff>
      <xdr:row>11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8DA34-FAC1-3F4D-ECBE-6408A1F00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20</xdr:row>
      <xdr:rowOff>80962</xdr:rowOff>
    </xdr:from>
    <xdr:to>
      <xdr:col>10</xdr:col>
      <xdr:colOff>266700</xdr:colOff>
      <xdr:row>32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EFF6B-FA69-781A-0157-AF3DF52CE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19</xdr:row>
      <xdr:rowOff>80962</xdr:rowOff>
    </xdr:from>
    <xdr:to>
      <xdr:col>9</xdr:col>
      <xdr:colOff>552450</xdr:colOff>
      <xdr:row>33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15ADA-B085-A632-42EF-962BAF91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138112</xdr:rowOff>
    </xdr:from>
    <xdr:to>
      <xdr:col>13</xdr:col>
      <xdr:colOff>171450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B8F93-505C-D951-6BB9-C8D01475B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erdoushi/Downloads/0maina(01-020-20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doushi" refreshedDate="45559.851445138891" createdVersion="8" refreshedVersion="8" minRefreshableVersion="3" recordCount="76" xr:uid="{B036C51B-6AAD-440F-BC9F-376B8DFA065D}">
  <cacheSource type="worksheet">
    <worksheetSource name="Table1"/>
  </cacheSource>
  <cacheFields count="7">
    <cacheField name="Date" numFmtId="0">
      <sharedItems containsSemiMixedTypes="0" containsString="0" containsNumber="1" containsInteger="1" minValue="45296" maxValue="45381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1.535503472223" createdVersion="4" refreshedVersion="4" minRefreshableVersion="3" recordCount="76" xr:uid="{CE88E218-88CE-4E0D-A0DB-F4442CA67C62}">
  <cacheSource type="worksheet">
    <worksheetSource name="Table3" r:id="rId2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n v="45296"/>
    <x v="0"/>
    <x v="0"/>
    <x v="0"/>
    <n v="5"/>
    <n v="70000"/>
    <n v="350000"/>
  </r>
  <r>
    <n v="45297"/>
    <x v="1"/>
    <x v="1"/>
    <x v="1"/>
    <n v="10"/>
    <n v="50000"/>
    <n v="500000"/>
  </r>
  <r>
    <n v="45298"/>
    <x v="2"/>
    <x v="2"/>
    <x v="2"/>
    <n v="7"/>
    <n v="20000"/>
    <n v="140000"/>
  </r>
  <r>
    <n v="45299"/>
    <x v="3"/>
    <x v="3"/>
    <x v="3"/>
    <n v="15"/>
    <n v="30000"/>
    <n v="450000"/>
  </r>
  <r>
    <n v="45300"/>
    <x v="4"/>
    <x v="4"/>
    <x v="0"/>
    <n v="3"/>
    <n v="70000"/>
    <n v="210000"/>
  </r>
  <r>
    <n v="45301"/>
    <x v="5"/>
    <x v="5"/>
    <x v="1"/>
    <n v="6"/>
    <n v="50000"/>
    <n v="300000"/>
  </r>
  <r>
    <n v="45302"/>
    <x v="1"/>
    <x v="2"/>
    <x v="2"/>
    <n v="4"/>
    <n v="20000"/>
    <n v="80000"/>
  </r>
  <r>
    <n v="45303"/>
    <x v="2"/>
    <x v="3"/>
    <x v="3"/>
    <n v="10"/>
    <n v="30000"/>
    <n v="300000"/>
  </r>
  <r>
    <n v="45304"/>
    <x v="0"/>
    <x v="0"/>
    <x v="0"/>
    <n v="8"/>
    <n v="70000"/>
    <n v="560000"/>
  </r>
  <r>
    <n v="45305"/>
    <x v="4"/>
    <x v="0"/>
    <x v="1"/>
    <n v="12"/>
    <n v="50000"/>
    <n v="600000"/>
  </r>
  <r>
    <n v="45306"/>
    <x v="5"/>
    <x v="1"/>
    <x v="2"/>
    <n v="9"/>
    <n v="20000"/>
    <n v="180000"/>
  </r>
  <r>
    <n v="45307"/>
    <x v="1"/>
    <x v="2"/>
    <x v="3"/>
    <n v="5"/>
    <n v="30000"/>
    <n v="150000"/>
  </r>
  <r>
    <n v="45308"/>
    <x v="2"/>
    <x v="3"/>
    <x v="0"/>
    <n v="11"/>
    <n v="70000"/>
    <n v="770000"/>
  </r>
  <r>
    <n v="45309"/>
    <x v="3"/>
    <x v="4"/>
    <x v="1"/>
    <n v="7"/>
    <n v="50000"/>
    <n v="350000"/>
  </r>
  <r>
    <n v="45310"/>
    <x v="4"/>
    <x v="5"/>
    <x v="2"/>
    <n v="6"/>
    <n v="20000"/>
    <n v="120000"/>
  </r>
  <r>
    <n v="45311"/>
    <x v="5"/>
    <x v="2"/>
    <x v="3"/>
    <n v="13"/>
    <n v="30000"/>
    <n v="390000"/>
  </r>
  <r>
    <n v="45312"/>
    <x v="0"/>
    <x v="3"/>
    <x v="0"/>
    <n v="9"/>
    <n v="70000"/>
    <n v="630000"/>
  </r>
  <r>
    <n v="45313"/>
    <x v="2"/>
    <x v="4"/>
    <x v="1"/>
    <n v="8"/>
    <n v="50000"/>
    <n v="400000"/>
  </r>
  <r>
    <n v="45314"/>
    <x v="3"/>
    <x v="5"/>
    <x v="2"/>
    <n v="14"/>
    <n v="20000"/>
    <n v="280000"/>
  </r>
  <r>
    <n v="45315"/>
    <x v="4"/>
    <x v="2"/>
    <x v="3"/>
    <n v="7"/>
    <n v="30000"/>
    <n v="210000"/>
  </r>
  <r>
    <n v="45316"/>
    <x v="5"/>
    <x v="3"/>
    <x v="0"/>
    <n v="10"/>
    <n v="70000"/>
    <n v="700000"/>
  </r>
  <r>
    <n v="45317"/>
    <x v="1"/>
    <x v="0"/>
    <x v="1"/>
    <n v="5"/>
    <n v="50000"/>
    <n v="250000"/>
  </r>
  <r>
    <n v="45318"/>
    <x v="0"/>
    <x v="1"/>
    <x v="2"/>
    <n v="8"/>
    <n v="20000"/>
    <n v="160000"/>
  </r>
  <r>
    <n v="45319"/>
    <x v="3"/>
    <x v="2"/>
    <x v="3"/>
    <n v="6"/>
    <n v="30000"/>
    <n v="180000"/>
  </r>
  <r>
    <n v="45320"/>
    <x v="4"/>
    <x v="3"/>
    <x v="0"/>
    <n v="7"/>
    <n v="70000"/>
    <n v="490000"/>
  </r>
  <r>
    <n v="45323"/>
    <x v="5"/>
    <x v="4"/>
    <x v="0"/>
    <n v="8"/>
    <n v="70000"/>
    <n v="560000"/>
  </r>
  <r>
    <n v="45324"/>
    <x v="1"/>
    <x v="5"/>
    <x v="1"/>
    <n v="6"/>
    <n v="50000"/>
    <n v="300000"/>
  </r>
  <r>
    <n v="45325"/>
    <x v="2"/>
    <x v="2"/>
    <x v="2"/>
    <n v="10"/>
    <n v="20000"/>
    <n v="200000"/>
  </r>
  <r>
    <n v="45326"/>
    <x v="3"/>
    <x v="0"/>
    <x v="3"/>
    <n v="20"/>
    <n v="30000"/>
    <n v="600000"/>
  </r>
  <r>
    <n v="45327"/>
    <x v="0"/>
    <x v="4"/>
    <x v="0"/>
    <n v="4"/>
    <n v="70000"/>
    <n v="280000"/>
  </r>
  <r>
    <n v="45328"/>
    <x v="5"/>
    <x v="5"/>
    <x v="1"/>
    <n v="9"/>
    <n v="50000"/>
    <n v="450000"/>
  </r>
  <r>
    <n v="45329"/>
    <x v="1"/>
    <x v="4"/>
    <x v="2"/>
    <n v="5"/>
    <n v="20000"/>
    <n v="100000"/>
  </r>
  <r>
    <n v="45330"/>
    <x v="0"/>
    <x v="5"/>
    <x v="3"/>
    <n v="15"/>
    <n v="30000"/>
    <n v="450000"/>
  </r>
  <r>
    <n v="45331"/>
    <x v="3"/>
    <x v="2"/>
    <x v="0"/>
    <n v="7"/>
    <n v="70000"/>
    <n v="490000"/>
  </r>
  <r>
    <n v="45332"/>
    <x v="4"/>
    <x v="3"/>
    <x v="1"/>
    <n v="11"/>
    <n v="50000"/>
    <n v="550000"/>
  </r>
  <r>
    <n v="45333"/>
    <x v="5"/>
    <x v="0"/>
    <x v="2"/>
    <n v="12"/>
    <n v="20000"/>
    <n v="240000"/>
  </r>
  <r>
    <n v="45334"/>
    <x v="1"/>
    <x v="0"/>
    <x v="3"/>
    <n v="10"/>
    <n v="30000"/>
    <n v="300000"/>
  </r>
  <r>
    <n v="45335"/>
    <x v="2"/>
    <x v="1"/>
    <x v="0"/>
    <n v="9"/>
    <n v="70000"/>
    <n v="630000"/>
  </r>
  <r>
    <n v="45336"/>
    <x v="3"/>
    <x v="2"/>
    <x v="1"/>
    <n v="8"/>
    <n v="50000"/>
    <n v="400000"/>
  </r>
  <r>
    <n v="45337"/>
    <x v="4"/>
    <x v="3"/>
    <x v="2"/>
    <n v="11"/>
    <n v="20000"/>
    <n v="220000"/>
  </r>
  <r>
    <n v="45338"/>
    <x v="0"/>
    <x v="4"/>
    <x v="3"/>
    <n v="14"/>
    <n v="30000"/>
    <n v="420000"/>
  </r>
  <r>
    <n v="45339"/>
    <x v="1"/>
    <x v="5"/>
    <x v="0"/>
    <n v="10"/>
    <n v="70000"/>
    <n v="700000"/>
  </r>
  <r>
    <n v="45340"/>
    <x v="2"/>
    <x v="2"/>
    <x v="1"/>
    <n v="9"/>
    <n v="50000"/>
    <n v="450000"/>
  </r>
  <r>
    <n v="45341"/>
    <x v="3"/>
    <x v="3"/>
    <x v="2"/>
    <n v="13"/>
    <n v="20000"/>
    <n v="260000"/>
  </r>
  <r>
    <n v="45342"/>
    <x v="4"/>
    <x v="4"/>
    <x v="3"/>
    <n v="8"/>
    <n v="30000"/>
    <n v="240000"/>
  </r>
  <r>
    <n v="45343"/>
    <x v="5"/>
    <x v="5"/>
    <x v="0"/>
    <n v="12"/>
    <n v="70000"/>
    <n v="840000"/>
  </r>
  <r>
    <n v="45344"/>
    <x v="1"/>
    <x v="2"/>
    <x v="1"/>
    <n v="7"/>
    <n v="50000"/>
    <n v="350000"/>
  </r>
  <r>
    <n v="45345"/>
    <x v="2"/>
    <x v="3"/>
    <x v="2"/>
    <n v="9"/>
    <n v="20000"/>
    <n v="180000"/>
  </r>
  <r>
    <n v="45346"/>
    <x v="0"/>
    <x v="0"/>
    <x v="3"/>
    <n v="12"/>
    <n v="30000"/>
    <n v="360000"/>
  </r>
  <r>
    <n v="45347"/>
    <x v="4"/>
    <x v="1"/>
    <x v="0"/>
    <n v="5"/>
    <n v="70000"/>
    <n v="350000"/>
  </r>
  <r>
    <n v="45352"/>
    <x v="5"/>
    <x v="0"/>
    <x v="0"/>
    <n v="12"/>
    <n v="70000"/>
    <n v="840000"/>
  </r>
  <r>
    <n v="45353"/>
    <x v="1"/>
    <x v="0"/>
    <x v="1"/>
    <n v="8"/>
    <n v="50000"/>
    <n v="400000"/>
  </r>
  <r>
    <n v="45354"/>
    <x v="2"/>
    <x v="4"/>
    <x v="2"/>
    <n v="7"/>
    <n v="20000"/>
    <n v="140000"/>
  </r>
  <r>
    <n v="45355"/>
    <x v="3"/>
    <x v="5"/>
    <x v="3"/>
    <n v="9"/>
    <n v="30000"/>
    <n v="270000"/>
  </r>
  <r>
    <n v="45356"/>
    <x v="4"/>
    <x v="4"/>
    <x v="0"/>
    <n v="6"/>
    <n v="70000"/>
    <n v="420000"/>
  </r>
  <r>
    <n v="45357"/>
    <x v="0"/>
    <x v="5"/>
    <x v="1"/>
    <n v="10"/>
    <n v="50000"/>
    <n v="500000"/>
  </r>
  <r>
    <n v="45358"/>
    <x v="1"/>
    <x v="2"/>
    <x v="2"/>
    <n v="8"/>
    <n v="20000"/>
    <n v="160000"/>
  </r>
  <r>
    <n v="45359"/>
    <x v="0"/>
    <x v="3"/>
    <x v="3"/>
    <n v="13"/>
    <n v="30000"/>
    <n v="390000"/>
  </r>
  <r>
    <n v="45360"/>
    <x v="3"/>
    <x v="0"/>
    <x v="0"/>
    <n v="9"/>
    <n v="70000"/>
    <n v="630000"/>
  </r>
  <r>
    <n v="45361"/>
    <x v="4"/>
    <x v="2"/>
    <x v="1"/>
    <n v="5"/>
    <n v="50000"/>
    <n v="250000"/>
  </r>
  <r>
    <n v="45362"/>
    <x v="5"/>
    <x v="1"/>
    <x v="2"/>
    <n v="11"/>
    <n v="20000"/>
    <n v="220000"/>
  </r>
  <r>
    <n v="45363"/>
    <x v="1"/>
    <x v="2"/>
    <x v="3"/>
    <n v="14"/>
    <n v="30000"/>
    <n v="420000"/>
  </r>
  <r>
    <n v="45364"/>
    <x v="2"/>
    <x v="3"/>
    <x v="0"/>
    <n v="10"/>
    <n v="70000"/>
    <n v="700000"/>
  </r>
  <r>
    <n v="45365"/>
    <x v="3"/>
    <x v="4"/>
    <x v="1"/>
    <n v="6"/>
    <n v="50000"/>
    <n v="300000"/>
  </r>
  <r>
    <n v="45366"/>
    <x v="0"/>
    <x v="5"/>
    <x v="2"/>
    <n v="8"/>
    <n v="20000"/>
    <n v="160000"/>
  </r>
  <r>
    <n v="45367"/>
    <x v="5"/>
    <x v="2"/>
    <x v="3"/>
    <n v="12"/>
    <n v="30000"/>
    <n v="360000"/>
  </r>
  <r>
    <n v="45368"/>
    <x v="1"/>
    <x v="3"/>
    <x v="0"/>
    <n v="9"/>
    <n v="70000"/>
    <n v="630000"/>
  </r>
  <r>
    <n v="45369"/>
    <x v="0"/>
    <x v="1"/>
    <x v="1"/>
    <n v="7"/>
    <n v="50000"/>
    <n v="350000"/>
  </r>
  <r>
    <n v="45370"/>
    <x v="3"/>
    <x v="2"/>
    <x v="2"/>
    <n v="14"/>
    <n v="20000"/>
    <n v="280000"/>
  </r>
  <r>
    <n v="45371"/>
    <x v="4"/>
    <x v="3"/>
    <x v="3"/>
    <n v="8"/>
    <n v="30000"/>
    <n v="240000"/>
  </r>
  <r>
    <n v="45372"/>
    <x v="5"/>
    <x v="4"/>
    <x v="0"/>
    <n v="11"/>
    <n v="70000"/>
    <n v="770000"/>
  </r>
  <r>
    <n v="45373"/>
    <x v="0"/>
    <x v="5"/>
    <x v="1"/>
    <n v="5"/>
    <n v="50000"/>
    <n v="250000"/>
  </r>
  <r>
    <n v="45374"/>
    <x v="2"/>
    <x v="2"/>
    <x v="2"/>
    <n v="10"/>
    <n v="20000"/>
    <n v="200000"/>
  </r>
  <r>
    <n v="45375"/>
    <x v="3"/>
    <x v="3"/>
    <x v="3"/>
    <n v="9"/>
    <n v="30000"/>
    <n v="270000"/>
  </r>
  <r>
    <n v="45376"/>
    <x v="4"/>
    <x v="5"/>
    <x v="0"/>
    <n v="10"/>
    <n v="70000"/>
    <n v="700000"/>
  </r>
  <r>
    <n v="45381"/>
    <x v="0"/>
    <x v="3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  <r>
    <x v="25"/>
    <s v="Dhaka"/>
    <x v="4"/>
    <x v="0"/>
    <n v="8"/>
    <n v="70000"/>
    <n v="560000"/>
  </r>
  <r>
    <x v="26"/>
    <s v="Chittagong"/>
    <x v="5"/>
    <x v="1"/>
    <n v="6"/>
    <n v="50000"/>
    <n v="300000"/>
  </r>
  <r>
    <x v="27"/>
    <s v="Khulna"/>
    <x v="2"/>
    <x v="2"/>
    <n v="10"/>
    <n v="20000"/>
    <n v="200000"/>
  </r>
  <r>
    <x v="28"/>
    <s v="Rajshahi"/>
    <x v="0"/>
    <x v="3"/>
    <n v="20"/>
    <n v="30000"/>
    <n v="600000"/>
  </r>
  <r>
    <x v="29"/>
    <s v="Barishal"/>
    <x v="4"/>
    <x v="0"/>
    <n v="4"/>
    <n v="70000"/>
    <n v="280000"/>
  </r>
  <r>
    <x v="30"/>
    <s v="Dhaka"/>
    <x v="5"/>
    <x v="1"/>
    <n v="9"/>
    <n v="50000"/>
    <n v="450000"/>
  </r>
  <r>
    <x v="31"/>
    <s v="Chittagong"/>
    <x v="4"/>
    <x v="2"/>
    <n v="5"/>
    <n v="20000"/>
    <n v="100000"/>
  </r>
  <r>
    <x v="32"/>
    <s v="Barishal"/>
    <x v="5"/>
    <x v="3"/>
    <n v="15"/>
    <n v="30000"/>
    <n v="450000"/>
  </r>
  <r>
    <x v="33"/>
    <s v="Rajshahi"/>
    <x v="2"/>
    <x v="0"/>
    <n v="7"/>
    <n v="70000"/>
    <n v="490000"/>
  </r>
  <r>
    <x v="34"/>
    <s v="Sylhet"/>
    <x v="3"/>
    <x v="1"/>
    <n v="11"/>
    <n v="50000"/>
    <n v="550000"/>
  </r>
  <r>
    <x v="35"/>
    <s v="Dhaka"/>
    <x v="0"/>
    <x v="2"/>
    <n v="12"/>
    <n v="20000"/>
    <n v="240000"/>
  </r>
  <r>
    <x v="36"/>
    <s v="Chittagong"/>
    <x v="0"/>
    <x v="3"/>
    <n v="10"/>
    <n v="30000"/>
    <n v="300000"/>
  </r>
  <r>
    <x v="37"/>
    <s v="Khulna"/>
    <x v="1"/>
    <x v="0"/>
    <n v="9"/>
    <n v="70000"/>
    <n v="630000"/>
  </r>
  <r>
    <x v="38"/>
    <s v="Rajshahi"/>
    <x v="2"/>
    <x v="1"/>
    <n v="8"/>
    <n v="50000"/>
    <n v="400000"/>
  </r>
  <r>
    <x v="39"/>
    <s v="Sylhet"/>
    <x v="3"/>
    <x v="2"/>
    <n v="11"/>
    <n v="20000"/>
    <n v="220000"/>
  </r>
  <r>
    <x v="40"/>
    <s v="Barishal"/>
    <x v="4"/>
    <x v="3"/>
    <n v="14"/>
    <n v="30000"/>
    <n v="420000"/>
  </r>
  <r>
    <x v="41"/>
    <s v="Chittagong"/>
    <x v="5"/>
    <x v="0"/>
    <n v="10"/>
    <n v="70000"/>
    <n v="700000"/>
  </r>
  <r>
    <x v="42"/>
    <s v="Khulna"/>
    <x v="2"/>
    <x v="1"/>
    <n v="9"/>
    <n v="50000"/>
    <n v="450000"/>
  </r>
  <r>
    <x v="43"/>
    <s v="Rajshahi"/>
    <x v="3"/>
    <x v="2"/>
    <n v="13"/>
    <n v="20000"/>
    <n v="260000"/>
  </r>
  <r>
    <x v="44"/>
    <s v="Sylhet"/>
    <x v="4"/>
    <x v="3"/>
    <n v="8"/>
    <n v="30000"/>
    <n v="240000"/>
  </r>
  <r>
    <x v="45"/>
    <s v="Dhaka"/>
    <x v="5"/>
    <x v="0"/>
    <n v="12"/>
    <n v="70000"/>
    <n v="840000"/>
  </r>
  <r>
    <x v="46"/>
    <s v="Chittagong"/>
    <x v="2"/>
    <x v="1"/>
    <n v="7"/>
    <n v="50000"/>
    <n v="350000"/>
  </r>
  <r>
    <x v="47"/>
    <s v="Khulna"/>
    <x v="3"/>
    <x v="2"/>
    <n v="9"/>
    <n v="20000"/>
    <n v="180000"/>
  </r>
  <r>
    <x v="48"/>
    <s v="Barishal"/>
    <x v="0"/>
    <x v="3"/>
    <n v="12"/>
    <n v="30000"/>
    <n v="360000"/>
  </r>
  <r>
    <x v="49"/>
    <s v="Sylhet"/>
    <x v="1"/>
    <x v="0"/>
    <n v="5"/>
    <n v="70000"/>
    <n v="350000"/>
  </r>
  <r>
    <x v="50"/>
    <s v="Dhaka"/>
    <x v="0"/>
    <x v="0"/>
    <n v="12"/>
    <n v="70000"/>
    <n v="840000"/>
  </r>
  <r>
    <x v="51"/>
    <s v="Chittagong"/>
    <x v="0"/>
    <x v="1"/>
    <n v="8"/>
    <n v="50000"/>
    <n v="400000"/>
  </r>
  <r>
    <x v="52"/>
    <s v="Khulna"/>
    <x v="4"/>
    <x v="2"/>
    <n v="7"/>
    <n v="20000"/>
    <n v="140000"/>
  </r>
  <r>
    <x v="53"/>
    <s v="Rajshahi"/>
    <x v="5"/>
    <x v="3"/>
    <n v="9"/>
    <n v="30000"/>
    <n v="270000"/>
  </r>
  <r>
    <x v="54"/>
    <s v="Sylhet"/>
    <x v="4"/>
    <x v="0"/>
    <n v="6"/>
    <n v="70000"/>
    <n v="420000"/>
  </r>
  <r>
    <x v="55"/>
    <s v="Barishal"/>
    <x v="5"/>
    <x v="1"/>
    <n v="10"/>
    <n v="50000"/>
    <n v="500000"/>
  </r>
  <r>
    <x v="56"/>
    <s v="Chittagong"/>
    <x v="2"/>
    <x v="2"/>
    <n v="8"/>
    <n v="20000"/>
    <n v="160000"/>
  </r>
  <r>
    <x v="57"/>
    <s v="Barishal"/>
    <x v="3"/>
    <x v="3"/>
    <n v="13"/>
    <n v="30000"/>
    <n v="390000"/>
  </r>
  <r>
    <x v="58"/>
    <s v="Rajshahi"/>
    <x v="0"/>
    <x v="0"/>
    <n v="9"/>
    <n v="70000"/>
    <n v="630000"/>
  </r>
  <r>
    <x v="59"/>
    <s v="Sylhet"/>
    <x v="2"/>
    <x v="1"/>
    <n v="5"/>
    <n v="50000"/>
    <n v="250000"/>
  </r>
  <r>
    <x v="60"/>
    <s v="Dhaka"/>
    <x v="1"/>
    <x v="2"/>
    <n v="11"/>
    <n v="20000"/>
    <n v="220000"/>
  </r>
  <r>
    <x v="61"/>
    <s v="Chittagong"/>
    <x v="2"/>
    <x v="3"/>
    <n v="14"/>
    <n v="30000"/>
    <n v="420000"/>
  </r>
  <r>
    <x v="62"/>
    <s v="Khulna"/>
    <x v="3"/>
    <x v="0"/>
    <n v="10"/>
    <n v="70000"/>
    <n v="700000"/>
  </r>
  <r>
    <x v="63"/>
    <s v="Rajshahi"/>
    <x v="4"/>
    <x v="1"/>
    <n v="6"/>
    <n v="50000"/>
    <n v="300000"/>
  </r>
  <r>
    <x v="64"/>
    <s v="Barishal"/>
    <x v="5"/>
    <x v="2"/>
    <n v="8"/>
    <n v="20000"/>
    <n v="160000"/>
  </r>
  <r>
    <x v="65"/>
    <s v="Dhaka"/>
    <x v="2"/>
    <x v="3"/>
    <n v="12"/>
    <n v="30000"/>
    <n v="360000"/>
  </r>
  <r>
    <x v="66"/>
    <s v="Chittagong"/>
    <x v="3"/>
    <x v="0"/>
    <n v="9"/>
    <n v="70000"/>
    <n v="630000"/>
  </r>
  <r>
    <x v="67"/>
    <s v="Barishal"/>
    <x v="1"/>
    <x v="1"/>
    <n v="7"/>
    <n v="50000"/>
    <n v="350000"/>
  </r>
  <r>
    <x v="68"/>
    <s v="Rajshahi"/>
    <x v="2"/>
    <x v="2"/>
    <n v="14"/>
    <n v="20000"/>
    <n v="280000"/>
  </r>
  <r>
    <x v="69"/>
    <s v="Sylhet"/>
    <x v="3"/>
    <x v="3"/>
    <n v="8"/>
    <n v="30000"/>
    <n v="240000"/>
  </r>
  <r>
    <x v="70"/>
    <s v="Dhaka"/>
    <x v="4"/>
    <x v="0"/>
    <n v="11"/>
    <n v="70000"/>
    <n v="770000"/>
  </r>
  <r>
    <x v="71"/>
    <s v="Barishal"/>
    <x v="5"/>
    <x v="1"/>
    <n v="5"/>
    <n v="50000"/>
    <n v="250000"/>
  </r>
  <r>
    <x v="72"/>
    <s v="Khulna"/>
    <x v="2"/>
    <x v="2"/>
    <n v="10"/>
    <n v="20000"/>
    <n v="200000"/>
  </r>
  <r>
    <x v="73"/>
    <s v="Rajshahi"/>
    <x v="3"/>
    <x v="3"/>
    <n v="9"/>
    <n v="30000"/>
    <n v="270000"/>
  </r>
  <r>
    <x v="74"/>
    <s v="Sylhet"/>
    <x v="5"/>
    <x v="0"/>
    <n v="10"/>
    <n v="70000"/>
    <n v="700000"/>
  </r>
  <r>
    <x v="75"/>
    <s v="Barishal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D9FBE-0A71-4B7E-BECB-70C0CCE107C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2:B27" firstHeaderRow="1" firstDataRow="1" firstDataCol="1"/>
  <pivotFields count="7"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59C12-B95E-4A12-B3EE-B660A03701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7">
    <pivotField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37891-C85B-4E92-B075-940C92B1D162}" name="PivotTable7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2:M9" firstHeaderRow="1" firstDataRow="1" firstDataCol="1"/>
  <pivotFields count="7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sd="0" x="0"/>
        <item sd="0" x="4"/>
        <item sd="0" x="5"/>
        <item sd="0" x="3"/>
        <item sd="0" x="1"/>
        <item sd="0" x="2"/>
        <item t="default"/>
      </items>
    </pivotField>
    <pivotField showAll="0"/>
    <pivotField showAll="0"/>
    <pivotField showAll="0"/>
    <pivotField dataField="1" showAll="0"/>
  </pivotFields>
  <rowFields count="2">
    <field x="2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1">
    <format dxfId="8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0" type="M1" evalOrder="-1" id="4">
      <autoFilter ref="A1">
        <filterColumn colId="0">
          <dynamicFilter type="M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4AE88-1199-4D64-8E88-66C334DDD565}" name="Table1" displayName="Table1" ref="A3:G79" totalsRowShown="0">
  <autoFilter ref="A3:G79" xr:uid="{3714AE88-1199-4D64-8E88-66C334DDD565}"/>
  <tableColumns count="7">
    <tableColumn id="1" xr3:uid="{DB5B2D7A-5E78-4299-B048-7F6F46540D97}" name="Date"/>
    <tableColumn id="2" xr3:uid="{C4D4E988-B9BA-43B0-BFE6-4169DE0AC633}" name="Region"/>
    <tableColumn id="3" xr3:uid="{97E7F0BA-7227-41E9-9EA6-0E8F6B959BE3}" name="Sales Rep"/>
    <tableColumn id="4" xr3:uid="{B3CB61D1-3136-4F00-9977-FADBCD648D03}" name="Product"/>
    <tableColumn id="5" xr3:uid="{1B8A8894-4D82-4C4B-88DB-2FA8F39A8838}" name="Quantity"/>
    <tableColumn id="6" xr3:uid="{CB6D4EF4-C4BC-489A-A476-51069489EDF1}" name="Unit Price (BDT)"/>
    <tableColumn id="7" xr3:uid="{ACE9DCA9-B91F-43D4-A354-711E2B8EC39C}" name="Total Sales (BDT)">
      <calculatedColumnFormula>E4*F4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1FB597-21AF-454C-ACC5-B553565D5DD9}" name="Table14" displayName="Table14" ref="A40:G117" totalsRowCount="1" headerRowDxfId="17" totalsRowDxfId="16">
  <autoFilter ref="A40:G116" xr:uid="{261FB597-21AF-454C-ACC5-B553565D5DD9}">
    <filterColumn colId="2">
      <filters>
        <filter val="Arif Hossain"/>
      </filters>
    </filterColumn>
    <filterColumn colId="3">
      <filters>
        <filter val="Smartphone"/>
      </filters>
    </filterColumn>
  </autoFilter>
  <tableColumns count="7">
    <tableColumn id="1" xr3:uid="{3E4515E5-D0E8-4B49-A9D2-B16E6E57701F}" name="Date" dataDxfId="24" totalsRowDxfId="15"/>
    <tableColumn id="2" xr3:uid="{0832602F-D3FD-45BA-BA6E-782126985D95}" name="Region" dataDxfId="23" totalsRowDxfId="14"/>
    <tableColumn id="3" xr3:uid="{41AB6239-2B5C-46AA-9572-5CBE0C446694}" name="Sales Rep" dataDxfId="22" totalsRowDxfId="13"/>
    <tableColumn id="4" xr3:uid="{4CD2BBC6-2B1B-4958-AAE3-4A3DFBA7F736}" name="Product" totalsRowLabel="total" dataDxfId="21" totalsRowDxfId="12"/>
    <tableColumn id="5" xr3:uid="{D270FED4-9B76-400A-B79C-A1E6C678F54E}" name="Quantity" totalsRowFunction="custom" dataDxfId="20" totalsRowDxfId="11">
      <totalsRowFormula>SUM(E69,E77,E89)</totalsRowFormula>
    </tableColumn>
    <tableColumn id="6" xr3:uid="{62885167-50B6-4FDD-B43A-E5DD3C24BDA3}" name="Unit Price (BDT)" dataDxfId="19" totalsRowDxfId="10"/>
    <tableColumn id="7" xr3:uid="{B1A99A6C-6B87-4962-B3B7-23F5AB5D88B0}" name="Total Sales (BDT)" dataDxfId="18" totalsRowDxfId="9">
      <calculatedColumnFormula>E41*F41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G79"/>
  <sheetViews>
    <sheetView topLeftCell="A43" workbookViewId="0">
      <selection activeCell="H13" sqref="H13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2.7109375" customWidth="1"/>
    <col min="7" max="7" width="14.7109375" customWidth="1"/>
  </cols>
  <sheetData>
    <row r="1" spans="1:7" x14ac:dyDescent="0.25">
      <c r="A1" s="6" t="s">
        <v>0</v>
      </c>
      <c r="B1" s="6"/>
      <c r="C1" s="6"/>
      <c r="D1" s="6"/>
      <c r="E1" s="6"/>
      <c r="F1" s="6"/>
      <c r="G1" s="6"/>
    </row>
    <row r="2" spans="1:7" x14ac:dyDescent="0.25">
      <c r="A2" s="6"/>
      <c r="B2" s="6"/>
      <c r="C2" s="6"/>
      <c r="D2" s="6"/>
      <c r="E2" s="6"/>
      <c r="F2" s="6"/>
      <c r="G2" s="6"/>
    </row>
    <row r="3" spans="1:7" ht="4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</sheetData>
  <mergeCells count="1">
    <mergeCell ref="A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DB7C-F221-4740-8F43-6DE9F390796A}">
  <dimension ref="A1:G80"/>
  <sheetViews>
    <sheetView tabSelected="1" topLeftCell="A67" workbookViewId="0">
      <selection activeCell="B2" sqref="B2"/>
    </sheetView>
  </sheetViews>
  <sheetFormatPr defaultRowHeight="15" x14ac:dyDescent="0.25"/>
  <cols>
    <col min="1" max="1" width="13.140625" customWidth="1"/>
    <col min="2" max="2" width="14.5703125" customWidth="1"/>
    <col min="3" max="3" width="16" customWidth="1"/>
    <col min="4" max="4" width="11.140625" customWidth="1"/>
    <col min="5" max="5" width="10.85546875" customWidth="1"/>
    <col min="6" max="6" width="17.140625" customWidth="1"/>
    <col min="7" max="7" width="17.85546875" customWidth="1"/>
  </cols>
  <sheetData>
    <row r="1" spans="1:7" x14ac:dyDescent="0.25">
      <c r="A1" s="7" t="s">
        <v>0</v>
      </c>
      <c r="B1" s="7"/>
      <c r="C1" s="7"/>
      <c r="D1" s="7"/>
      <c r="E1" s="7"/>
      <c r="F1" s="7"/>
      <c r="G1" s="7"/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>
        <v>45296</v>
      </c>
      <c r="B4" t="s">
        <v>8</v>
      </c>
      <c r="C4" t="s">
        <v>9</v>
      </c>
      <c r="D4" t="s">
        <v>10</v>
      </c>
      <c r="E4">
        <v>5</v>
      </c>
      <c r="F4">
        <v>70000</v>
      </c>
      <c r="G4">
        <f>E4*F4</f>
        <v>350000</v>
      </c>
    </row>
    <row r="5" spans="1:7" x14ac:dyDescent="0.25">
      <c r="A5">
        <v>45297</v>
      </c>
      <c r="B5" t="s">
        <v>11</v>
      </c>
      <c r="C5" t="s">
        <v>12</v>
      </c>
      <c r="D5" t="s">
        <v>13</v>
      </c>
      <c r="E5">
        <v>10</v>
      </c>
      <c r="F5">
        <v>50000</v>
      </c>
      <c r="G5">
        <f t="shared" ref="G5:G68" si="0">E5*F5</f>
        <v>500000</v>
      </c>
    </row>
    <row r="6" spans="1:7" x14ac:dyDescent="0.25">
      <c r="A6">
        <v>45298</v>
      </c>
      <c r="B6" t="s">
        <v>14</v>
      </c>
      <c r="C6" t="s">
        <v>15</v>
      </c>
      <c r="D6" t="s">
        <v>16</v>
      </c>
      <c r="E6">
        <v>7</v>
      </c>
      <c r="F6">
        <v>20000</v>
      </c>
      <c r="G6">
        <f t="shared" si="0"/>
        <v>140000</v>
      </c>
    </row>
    <row r="7" spans="1:7" x14ac:dyDescent="0.25">
      <c r="A7">
        <v>45299</v>
      </c>
      <c r="B7" t="s">
        <v>17</v>
      </c>
      <c r="C7" t="s">
        <v>18</v>
      </c>
      <c r="D7" t="s">
        <v>19</v>
      </c>
      <c r="E7">
        <v>15</v>
      </c>
      <c r="F7">
        <v>30000</v>
      </c>
      <c r="G7">
        <f t="shared" si="0"/>
        <v>450000</v>
      </c>
    </row>
    <row r="8" spans="1:7" x14ac:dyDescent="0.25">
      <c r="A8">
        <v>45300</v>
      </c>
      <c r="B8" t="s">
        <v>20</v>
      </c>
      <c r="C8" t="s">
        <v>21</v>
      </c>
      <c r="D8" t="s">
        <v>10</v>
      </c>
      <c r="E8">
        <v>3</v>
      </c>
      <c r="F8">
        <v>70000</v>
      </c>
      <c r="G8">
        <f t="shared" si="0"/>
        <v>210000</v>
      </c>
    </row>
    <row r="9" spans="1:7" x14ac:dyDescent="0.25">
      <c r="A9">
        <v>45301</v>
      </c>
      <c r="B9" t="s">
        <v>22</v>
      </c>
      <c r="C9" t="s">
        <v>23</v>
      </c>
      <c r="D9" t="s">
        <v>13</v>
      </c>
      <c r="E9">
        <v>6</v>
      </c>
      <c r="F9">
        <v>50000</v>
      </c>
      <c r="G9">
        <f t="shared" si="0"/>
        <v>300000</v>
      </c>
    </row>
    <row r="10" spans="1:7" x14ac:dyDescent="0.25">
      <c r="A10">
        <v>45302</v>
      </c>
      <c r="B10" t="s">
        <v>11</v>
      </c>
      <c r="C10" t="s">
        <v>15</v>
      </c>
      <c r="D10" t="s">
        <v>16</v>
      </c>
      <c r="E10">
        <v>4</v>
      </c>
      <c r="F10">
        <v>20000</v>
      </c>
      <c r="G10">
        <f t="shared" si="0"/>
        <v>80000</v>
      </c>
    </row>
    <row r="11" spans="1:7" x14ac:dyDescent="0.25">
      <c r="A11">
        <v>45303</v>
      </c>
      <c r="B11" t="s">
        <v>14</v>
      </c>
      <c r="C11" t="s">
        <v>18</v>
      </c>
      <c r="D11" t="s">
        <v>19</v>
      </c>
      <c r="E11">
        <v>10</v>
      </c>
      <c r="F11">
        <v>30000</v>
      </c>
      <c r="G11">
        <f t="shared" si="0"/>
        <v>300000</v>
      </c>
    </row>
    <row r="12" spans="1:7" x14ac:dyDescent="0.25">
      <c r="A12">
        <v>45304</v>
      </c>
      <c r="B12" t="s">
        <v>8</v>
      </c>
      <c r="C12" t="s">
        <v>9</v>
      </c>
      <c r="D12" t="s">
        <v>10</v>
      </c>
      <c r="E12">
        <v>8</v>
      </c>
      <c r="F12">
        <v>70000</v>
      </c>
      <c r="G12">
        <f t="shared" si="0"/>
        <v>560000</v>
      </c>
    </row>
    <row r="13" spans="1:7" x14ac:dyDescent="0.25">
      <c r="A13">
        <v>45305</v>
      </c>
      <c r="B13" t="s">
        <v>20</v>
      </c>
      <c r="C13" t="s">
        <v>9</v>
      </c>
      <c r="D13" t="s">
        <v>13</v>
      </c>
      <c r="E13">
        <v>12</v>
      </c>
      <c r="F13">
        <v>50000</v>
      </c>
      <c r="G13">
        <f t="shared" si="0"/>
        <v>600000</v>
      </c>
    </row>
    <row r="14" spans="1:7" x14ac:dyDescent="0.25">
      <c r="A14">
        <v>45306</v>
      </c>
      <c r="B14" t="s">
        <v>22</v>
      </c>
      <c r="C14" t="s">
        <v>12</v>
      </c>
      <c r="D14" t="s">
        <v>16</v>
      </c>
      <c r="E14">
        <v>9</v>
      </c>
      <c r="F14">
        <v>20000</v>
      </c>
      <c r="G14">
        <f t="shared" si="0"/>
        <v>180000</v>
      </c>
    </row>
    <row r="15" spans="1:7" x14ac:dyDescent="0.25">
      <c r="A15">
        <v>45307</v>
      </c>
      <c r="B15" t="s">
        <v>11</v>
      </c>
      <c r="C15" t="s">
        <v>15</v>
      </c>
      <c r="D15" t="s">
        <v>19</v>
      </c>
      <c r="E15">
        <v>5</v>
      </c>
      <c r="F15">
        <v>30000</v>
      </c>
      <c r="G15">
        <f t="shared" si="0"/>
        <v>150000</v>
      </c>
    </row>
    <row r="16" spans="1:7" x14ac:dyDescent="0.25">
      <c r="A16">
        <v>45308</v>
      </c>
      <c r="B16" t="s">
        <v>14</v>
      </c>
      <c r="C16" t="s">
        <v>18</v>
      </c>
      <c r="D16" t="s">
        <v>10</v>
      </c>
      <c r="E16">
        <v>11</v>
      </c>
      <c r="F16">
        <v>70000</v>
      </c>
      <c r="G16">
        <f t="shared" si="0"/>
        <v>770000</v>
      </c>
    </row>
    <row r="17" spans="1:7" x14ac:dyDescent="0.25">
      <c r="A17">
        <v>45309</v>
      </c>
      <c r="B17" t="s">
        <v>17</v>
      </c>
      <c r="C17" t="s">
        <v>21</v>
      </c>
      <c r="D17" t="s">
        <v>13</v>
      </c>
      <c r="E17">
        <v>7</v>
      </c>
      <c r="F17">
        <v>50000</v>
      </c>
      <c r="G17">
        <f t="shared" si="0"/>
        <v>350000</v>
      </c>
    </row>
    <row r="18" spans="1:7" x14ac:dyDescent="0.25">
      <c r="A18">
        <v>45310</v>
      </c>
      <c r="B18" t="s">
        <v>20</v>
      </c>
      <c r="C18" t="s">
        <v>23</v>
      </c>
      <c r="D18" t="s">
        <v>16</v>
      </c>
      <c r="E18">
        <v>6</v>
      </c>
      <c r="F18">
        <v>20000</v>
      </c>
      <c r="G18">
        <f t="shared" si="0"/>
        <v>120000</v>
      </c>
    </row>
    <row r="19" spans="1:7" x14ac:dyDescent="0.25">
      <c r="A19">
        <v>45311</v>
      </c>
      <c r="B19" t="s">
        <v>22</v>
      </c>
      <c r="C19" t="s">
        <v>15</v>
      </c>
      <c r="D19" t="s">
        <v>19</v>
      </c>
      <c r="E19">
        <v>13</v>
      </c>
      <c r="F19">
        <v>30000</v>
      </c>
      <c r="G19">
        <f t="shared" si="0"/>
        <v>390000</v>
      </c>
    </row>
    <row r="20" spans="1:7" x14ac:dyDescent="0.25">
      <c r="A20">
        <v>45312</v>
      </c>
      <c r="B20" t="s">
        <v>8</v>
      </c>
      <c r="C20" t="s">
        <v>18</v>
      </c>
      <c r="D20" t="s">
        <v>10</v>
      </c>
      <c r="E20">
        <v>9</v>
      </c>
      <c r="F20">
        <v>70000</v>
      </c>
      <c r="G20">
        <f t="shared" si="0"/>
        <v>630000</v>
      </c>
    </row>
    <row r="21" spans="1:7" x14ac:dyDescent="0.25">
      <c r="A21">
        <v>45313</v>
      </c>
      <c r="B21" t="s">
        <v>14</v>
      </c>
      <c r="C21" t="s">
        <v>21</v>
      </c>
      <c r="D21" t="s">
        <v>13</v>
      </c>
      <c r="E21">
        <v>8</v>
      </c>
      <c r="F21">
        <v>50000</v>
      </c>
      <c r="G21">
        <f t="shared" si="0"/>
        <v>400000</v>
      </c>
    </row>
    <row r="22" spans="1:7" x14ac:dyDescent="0.25">
      <c r="A22">
        <v>45314</v>
      </c>
      <c r="B22" t="s">
        <v>17</v>
      </c>
      <c r="C22" t="s">
        <v>23</v>
      </c>
      <c r="D22" t="s">
        <v>16</v>
      </c>
      <c r="E22">
        <v>14</v>
      </c>
      <c r="F22">
        <v>20000</v>
      </c>
      <c r="G22">
        <f t="shared" si="0"/>
        <v>280000</v>
      </c>
    </row>
    <row r="23" spans="1:7" x14ac:dyDescent="0.25">
      <c r="A23">
        <v>45315</v>
      </c>
      <c r="B23" t="s">
        <v>20</v>
      </c>
      <c r="C23" t="s">
        <v>15</v>
      </c>
      <c r="D23" t="s">
        <v>19</v>
      </c>
      <c r="E23">
        <v>7</v>
      </c>
      <c r="F23">
        <v>30000</v>
      </c>
      <c r="G23">
        <f t="shared" si="0"/>
        <v>210000</v>
      </c>
    </row>
    <row r="24" spans="1:7" x14ac:dyDescent="0.25">
      <c r="A24">
        <v>45316</v>
      </c>
      <c r="B24" t="s">
        <v>22</v>
      </c>
      <c r="C24" t="s">
        <v>18</v>
      </c>
      <c r="D24" t="s">
        <v>10</v>
      </c>
      <c r="E24">
        <v>10</v>
      </c>
      <c r="F24">
        <v>70000</v>
      </c>
      <c r="G24">
        <f t="shared" si="0"/>
        <v>700000</v>
      </c>
    </row>
    <row r="25" spans="1:7" x14ac:dyDescent="0.25">
      <c r="A25">
        <v>45317</v>
      </c>
      <c r="B25" t="s">
        <v>11</v>
      </c>
      <c r="C25" t="s">
        <v>9</v>
      </c>
      <c r="D25" t="s">
        <v>13</v>
      </c>
      <c r="E25">
        <v>5</v>
      </c>
      <c r="F25">
        <v>50000</v>
      </c>
      <c r="G25">
        <f t="shared" si="0"/>
        <v>250000</v>
      </c>
    </row>
    <row r="26" spans="1:7" x14ac:dyDescent="0.25">
      <c r="A26">
        <v>45318</v>
      </c>
      <c r="B26" t="s">
        <v>8</v>
      </c>
      <c r="C26" t="s">
        <v>12</v>
      </c>
      <c r="D26" t="s">
        <v>16</v>
      </c>
      <c r="E26">
        <v>8</v>
      </c>
      <c r="F26">
        <v>20000</v>
      </c>
      <c r="G26">
        <f t="shared" si="0"/>
        <v>160000</v>
      </c>
    </row>
    <row r="27" spans="1:7" x14ac:dyDescent="0.25">
      <c r="A27">
        <v>45319</v>
      </c>
      <c r="B27" t="s">
        <v>17</v>
      </c>
      <c r="C27" t="s">
        <v>15</v>
      </c>
      <c r="D27" t="s">
        <v>19</v>
      </c>
      <c r="E27">
        <v>6</v>
      </c>
      <c r="F27">
        <v>30000</v>
      </c>
      <c r="G27">
        <f t="shared" si="0"/>
        <v>180000</v>
      </c>
    </row>
    <row r="28" spans="1:7" x14ac:dyDescent="0.25">
      <c r="A28">
        <v>45320</v>
      </c>
      <c r="B28" t="s">
        <v>20</v>
      </c>
      <c r="C28" t="s">
        <v>18</v>
      </c>
      <c r="D28" t="s">
        <v>10</v>
      </c>
      <c r="E28">
        <v>7</v>
      </c>
      <c r="F28">
        <v>70000</v>
      </c>
      <c r="G28">
        <f t="shared" si="0"/>
        <v>490000</v>
      </c>
    </row>
    <row r="29" spans="1:7" x14ac:dyDescent="0.25">
      <c r="A29">
        <v>45323</v>
      </c>
      <c r="B29" t="s">
        <v>22</v>
      </c>
      <c r="C29" t="s">
        <v>21</v>
      </c>
      <c r="D29" t="s">
        <v>10</v>
      </c>
      <c r="E29">
        <v>8</v>
      </c>
      <c r="F29">
        <v>70000</v>
      </c>
      <c r="G29">
        <f t="shared" si="0"/>
        <v>560000</v>
      </c>
    </row>
    <row r="30" spans="1:7" x14ac:dyDescent="0.25">
      <c r="A30">
        <v>45324</v>
      </c>
      <c r="B30" t="s">
        <v>11</v>
      </c>
      <c r="C30" t="s">
        <v>23</v>
      </c>
      <c r="D30" t="s">
        <v>13</v>
      </c>
      <c r="E30">
        <v>6</v>
      </c>
      <c r="F30">
        <v>50000</v>
      </c>
      <c r="G30">
        <f t="shared" si="0"/>
        <v>300000</v>
      </c>
    </row>
    <row r="31" spans="1:7" x14ac:dyDescent="0.25">
      <c r="A31">
        <v>45325</v>
      </c>
      <c r="B31" t="s">
        <v>14</v>
      </c>
      <c r="C31" t="s">
        <v>15</v>
      </c>
      <c r="D31" t="s">
        <v>16</v>
      </c>
      <c r="E31">
        <v>10</v>
      </c>
      <c r="F31">
        <v>20000</v>
      </c>
      <c r="G31">
        <f t="shared" si="0"/>
        <v>200000</v>
      </c>
    </row>
    <row r="32" spans="1:7" x14ac:dyDescent="0.25">
      <c r="A32">
        <v>45326</v>
      </c>
      <c r="B32" t="s">
        <v>17</v>
      </c>
      <c r="C32" t="s">
        <v>9</v>
      </c>
      <c r="D32" t="s">
        <v>19</v>
      </c>
      <c r="E32">
        <v>20</v>
      </c>
      <c r="F32">
        <v>30000</v>
      </c>
      <c r="G32">
        <f t="shared" si="0"/>
        <v>600000</v>
      </c>
    </row>
    <row r="33" spans="1:7" x14ac:dyDescent="0.25">
      <c r="A33">
        <v>45327</v>
      </c>
      <c r="B33" t="s">
        <v>8</v>
      </c>
      <c r="C33" t="s">
        <v>21</v>
      </c>
      <c r="D33" t="s">
        <v>10</v>
      </c>
      <c r="E33">
        <v>4</v>
      </c>
      <c r="F33">
        <v>70000</v>
      </c>
      <c r="G33">
        <f t="shared" si="0"/>
        <v>280000</v>
      </c>
    </row>
    <row r="34" spans="1:7" x14ac:dyDescent="0.25">
      <c r="A34">
        <v>45328</v>
      </c>
      <c r="B34" t="s">
        <v>22</v>
      </c>
      <c r="C34" t="s">
        <v>23</v>
      </c>
      <c r="D34" t="s">
        <v>13</v>
      </c>
      <c r="E34">
        <v>9</v>
      </c>
      <c r="F34">
        <v>50000</v>
      </c>
      <c r="G34">
        <f t="shared" si="0"/>
        <v>450000</v>
      </c>
    </row>
    <row r="35" spans="1:7" x14ac:dyDescent="0.25">
      <c r="A35">
        <v>45329</v>
      </c>
      <c r="B35" t="s">
        <v>11</v>
      </c>
      <c r="C35" t="s">
        <v>21</v>
      </c>
      <c r="D35" t="s">
        <v>16</v>
      </c>
      <c r="E35">
        <v>5</v>
      </c>
      <c r="F35">
        <v>20000</v>
      </c>
      <c r="G35">
        <f t="shared" si="0"/>
        <v>100000</v>
      </c>
    </row>
    <row r="36" spans="1:7" x14ac:dyDescent="0.25">
      <c r="A36">
        <v>45330</v>
      </c>
      <c r="B36" t="s">
        <v>8</v>
      </c>
      <c r="C36" t="s">
        <v>23</v>
      </c>
      <c r="D36" t="s">
        <v>19</v>
      </c>
      <c r="E36">
        <v>15</v>
      </c>
      <c r="F36">
        <v>30000</v>
      </c>
      <c r="G36">
        <f t="shared" si="0"/>
        <v>450000</v>
      </c>
    </row>
    <row r="37" spans="1:7" x14ac:dyDescent="0.25">
      <c r="A37">
        <v>45331</v>
      </c>
      <c r="B37" t="s">
        <v>17</v>
      </c>
      <c r="C37" t="s">
        <v>15</v>
      </c>
      <c r="D37" t="s">
        <v>10</v>
      </c>
      <c r="E37">
        <v>7</v>
      </c>
      <c r="F37">
        <v>70000</v>
      </c>
      <c r="G37">
        <f t="shared" si="0"/>
        <v>490000</v>
      </c>
    </row>
    <row r="38" spans="1:7" x14ac:dyDescent="0.25">
      <c r="A38">
        <v>45332</v>
      </c>
      <c r="B38" t="s">
        <v>20</v>
      </c>
      <c r="C38" t="s">
        <v>18</v>
      </c>
      <c r="D38" t="s">
        <v>13</v>
      </c>
      <c r="E38">
        <v>11</v>
      </c>
      <c r="F38">
        <v>50000</v>
      </c>
      <c r="G38">
        <f t="shared" si="0"/>
        <v>550000</v>
      </c>
    </row>
    <row r="39" spans="1:7" x14ac:dyDescent="0.25">
      <c r="A39">
        <v>45333</v>
      </c>
      <c r="B39" t="s">
        <v>22</v>
      </c>
      <c r="C39" t="s">
        <v>9</v>
      </c>
      <c r="D39" t="s">
        <v>16</v>
      </c>
      <c r="E39">
        <v>12</v>
      </c>
      <c r="F39">
        <v>20000</v>
      </c>
      <c r="G39">
        <f t="shared" si="0"/>
        <v>240000</v>
      </c>
    </row>
    <row r="40" spans="1:7" x14ac:dyDescent="0.25">
      <c r="A40">
        <v>45334</v>
      </c>
      <c r="B40" t="s">
        <v>11</v>
      </c>
      <c r="C40" t="s">
        <v>9</v>
      </c>
      <c r="D40" t="s">
        <v>19</v>
      </c>
      <c r="E40">
        <v>10</v>
      </c>
      <c r="F40">
        <v>30000</v>
      </c>
      <c r="G40">
        <f t="shared" si="0"/>
        <v>300000</v>
      </c>
    </row>
    <row r="41" spans="1:7" x14ac:dyDescent="0.25">
      <c r="A41">
        <v>45335</v>
      </c>
      <c r="B41" t="s">
        <v>14</v>
      </c>
      <c r="C41" t="s">
        <v>12</v>
      </c>
      <c r="D41" t="s">
        <v>10</v>
      </c>
      <c r="E41">
        <v>9</v>
      </c>
      <c r="F41">
        <v>70000</v>
      </c>
      <c r="G41">
        <f t="shared" si="0"/>
        <v>630000</v>
      </c>
    </row>
    <row r="42" spans="1:7" x14ac:dyDescent="0.25">
      <c r="A42">
        <v>45336</v>
      </c>
      <c r="B42" t="s">
        <v>17</v>
      </c>
      <c r="C42" t="s">
        <v>15</v>
      </c>
      <c r="D42" t="s">
        <v>13</v>
      </c>
      <c r="E42">
        <v>8</v>
      </c>
      <c r="F42">
        <v>50000</v>
      </c>
      <c r="G42">
        <f t="shared" si="0"/>
        <v>400000</v>
      </c>
    </row>
    <row r="43" spans="1:7" x14ac:dyDescent="0.25">
      <c r="A43">
        <v>45337</v>
      </c>
      <c r="B43" t="s">
        <v>20</v>
      </c>
      <c r="C43" t="s">
        <v>18</v>
      </c>
      <c r="D43" t="s">
        <v>16</v>
      </c>
      <c r="E43">
        <v>11</v>
      </c>
      <c r="F43">
        <v>20000</v>
      </c>
      <c r="G43">
        <f t="shared" si="0"/>
        <v>220000</v>
      </c>
    </row>
    <row r="44" spans="1:7" x14ac:dyDescent="0.25">
      <c r="A44">
        <v>45338</v>
      </c>
      <c r="B44" t="s">
        <v>8</v>
      </c>
      <c r="C44" t="s">
        <v>21</v>
      </c>
      <c r="D44" t="s">
        <v>19</v>
      </c>
      <c r="E44">
        <v>14</v>
      </c>
      <c r="F44">
        <v>30000</v>
      </c>
      <c r="G44">
        <f t="shared" si="0"/>
        <v>420000</v>
      </c>
    </row>
    <row r="45" spans="1:7" x14ac:dyDescent="0.25">
      <c r="A45">
        <v>45339</v>
      </c>
      <c r="B45" t="s">
        <v>11</v>
      </c>
      <c r="C45" t="s">
        <v>23</v>
      </c>
      <c r="D45" t="s">
        <v>10</v>
      </c>
      <c r="E45">
        <v>10</v>
      </c>
      <c r="F45">
        <v>70000</v>
      </c>
      <c r="G45">
        <f t="shared" si="0"/>
        <v>700000</v>
      </c>
    </row>
    <row r="46" spans="1:7" x14ac:dyDescent="0.25">
      <c r="A46">
        <v>45340</v>
      </c>
      <c r="B46" t="s">
        <v>14</v>
      </c>
      <c r="C46" t="s">
        <v>15</v>
      </c>
      <c r="D46" t="s">
        <v>13</v>
      </c>
      <c r="E46">
        <v>9</v>
      </c>
      <c r="F46">
        <v>50000</v>
      </c>
      <c r="G46">
        <f t="shared" si="0"/>
        <v>450000</v>
      </c>
    </row>
    <row r="47" spans="1:7" x14ac:dyDescent="0.25">
      <c r="A47">
        <v>45341</v>
      </c>
      <c r="B47" t="s">
        <v>17</v>
      </c>
      <c r="C47" t="s">
        <v>18</v>
      </c>
      <c r="D47" t="s">
        <v>16</v>
      </c>
      <c r="E47">
        <v>13</v>
      </c>
      <c r="F47">
        <v>20000</v>
      </c>
      <c r="G47">
        <f t="shared" si="0"/>
        <v>260000</v>
      </c>
    </row>
    <row r="48" spans="1:7" x14ac:dyDescent="0.25">
      <c r="A48">
        <v>45342</v>
      </c>
      <c r="B48" t="s">
        <v>20</v>
      </c>
      <c r="C48" t="s">
        <v>21</v>
      </c>
      <c r="D48" t="s">
        <v>19</v>
      </c>
      <c r="E48">
        <v>8</v>
      </c>
      <c r="F48">
        <v>30000</v>
      </c>
      <c r="G48">
        <f t="shared" si="0"/>
        <v>240000</v>
      </c>
    </row>
    <row r="49" spans="1:7" x14ac:dyDescent="0.25">
      <c r="A49">
        <v>45343</v>
      </c>
      <c r="B49" t="s">
        <v>22</v>
      </c>
      <c r="C49" t="s">
        <v>23</v>
      </c>
      <c r="D49" t="s">
        <v>10</v>
      </c>
      <c r="E49">
        <v>12</v>
      </c>
      <c r="F49">
        <v>70000</v>
      </c>
      <c r="G49">
        <f t="shared" si="0"/>
        <v>840000</v>
      </c>
    </row>
    <row r="50" spans="1:7" x14ac:dyDescent="0.25">
      <c r="A50">
        <v>45344</v>
      </c>
      <c r="B50" t="s">
        <v>11</v>
      </c>
      <c r="C50" t="s">
        <v>15</v>
      </c>
      <c r="D50" t="s">
        <v>13</v>
      </c>
      <c r="E50">
        <v>7</v>
      </c>
      <c r="F50">
        <v>50000</v>
      </c>
      <c r="G50">
        <f t="shared" si="0"/>
        <v>350000</v>
      </c>
    </row>
    <row r="51" spans="1:7" x14ac:dyDescent="0.25">
      <c r="A51">
        <v>45345</v>
      </c>
      <c r="B51" t="s">
        <v>14</v>
      </c>
      <c r="C51" t="s">
        <v>18</v>
      </c>
      <c r="D51" t="s">
        <v>16</v>
      </c>
      <c r="E51">
        <v>9</v>
      </c>
      <c r="F51">
        <v>20000</v>
      </c>
      <c r="G51">
        <f t="shared" si="0"/>
        <v>180000</v>
      </c>
    </row>
    <row r="52" spans="1:7" x14ac:dyDescent="0.25">
      <c r="A52">
        <v>45346</v>
      </c>
      <c r="B52" t="s">
        <v>8</v>
      </c>
      <c r="C52" t="s">
        <v>9</v>
      </c>
      <c r="D52" t="s">
        <v>19</v>
      </c>
      <c r="E52">
        <v>12</v>
      </c>
      <c r="F52">
        <v>30000</v>
      </c>
      <c r="G52">
        <f t="shared" si="0"/>
        <v>360000</v>
      </c>
    </row>
    <row r="53" spans="1:7" x14ac:dyDescent="0.25">
      <c r="A53">
        <v>45347</v>
      </c>
      <c r="B53" t="s">
        <v>20</v>
      </c>
      <c r="C53" t="s">
        <v>12</v>
      </c>
      <c r="D53" t="s">
        <v>10</v>
      </c>
      <c r="E53">
        <v>5</v>
      </c>
      <c r="F53">
        <v>70000</v>
      </c>
      <c r="G53">
        <f t="shared" si="0"/>
        <v>350000</v>
      </c>
    </row>
    <row r="54" spans="1:7" x14ac:dyDescent="0.25">
      <c r="A54">
        <v>45352</v>
      </c>
      <c r="B54" t="s">
        <v>22</v>
      </c>
      <c r="C54" t="s">
        <v>9</v>
      </c>
      <c r="D54" t="s">
        <v>10</v>
      </c>
      <c r="E54">
        <v>12</v>
      </c>
      <c r="F54">
        <v>70000</v>
      </c>
      <c r="G54">
        <f t="shared" si="0"/>
        <v>840000</v>
      </c>
    </row>
    <row r="55" spans="1:7" x14ac:dyDescent="0.25">
      <c r="A55">
        <v>45353</v>
      </c>
      <c r="B55" t="s">
        <v>11</v>
      </c>
      <c r="C55" t="s">
        <v>9</v>
      </c>
      <c r="D55" t="s">
        <v>13</v>
      </c>
      <c r="E55">
        <v>8</v>
      </c>
      <c r="F55">
        <v>50000</v>
      </c>
      <c r="G55">
        <f t="shared" si="0"/>
        <v>400000</v>
      </c>
    </row>
    <row r="56" spans="1:7" x14ac:dyDescent="0.25">
      <c r="A56">
        <v>45354</v>
      </c>
      <c r="B56" t="s">
        <v>14</v>
      </c>
      <c r="C56" t="s">
        <v>21</v>
      </c>
      <c r="D56" t="s">
        <v>16</v>
      </c>
      <c r="E56">
        <v>7</v>
      </c>
      <c r="F56">
        <v>20000</v>
      </c>
      <c r="G56">
        <f t="shared" si="0"/>
        <v>140000</v>
      </c>
    </row>
    <row r="57" spans="1:7" x14ac:dyDescent="0.25">
      <c r="A57">
        <v>45355</v>
      </c>
      <c r="B57" t="s">
        <v>17</v>
      </c>
      <c r="C57" t="s">
        <v>23</v>
      </c>
      <c r="D57" t="s">
        <v>19</v>
      </c>
      <c r="E57">
        <v>9</v>
      </c>
      <c r="F57">
        <v>30000</v>
      </c>
      <c r="G57">
        <f t="shared" si="0"/>
        <v>270000</v>
      </c>
    </row>
    <row r="58" spans="1:7" x14ac:dyDescent="0.25">
      <c r="A58">
        <v>45356</v>
      </c>
      <c r="B58" t="s">
        <v>20</v>
      </c>
      <c r="C58" t="s">
        <v>21</v>
      </c>
      <c r="D58" t="s">
        <v>10</v>
      </c>
      <c r="E58">
        <v>6</v>
      </c>
      <c r="F58">
        <v>70000</v>
      </c>
      <c r="G58">
        <f t="shared" si="0"/>
        <v>420000</v>
      </c>
    </row>
    <row r="59" spans="1:7" x14ac:dyDescent="0.25">
      <c r="A59">
        <v>45357</v>
      </c>
      <c r="B59" t="s">
        <v>8</v>
      </c>
      <c r="C59" t="s">
        <v>23</v>
      </c>
      <c r="D59" t="s">
        <v>13</v>
      </c>
      <c r="E59">
        <v>10</v>
      </c>
      <c r="F59">
        <v>50000</v>
      </c>
      <c r="G59">
        <f t="shared" si="0"/>
        <v>500000</v>
      </c>
    </row>
    <row r="60" spans="1:7" x14ac:dyDescent="0.25">
      <c r="A60">
        <v>45358</v>
      </c>
      <c r="B60" t="s">
        <v>11</v>
      </c>
      <c r="C60" t="s">
        <v>15</v>
      </c>
      <c r="D60" t="s">
        <v>16</v>
      </c>
      <c r="E60">
        <v>8</v>
      </c>
      <c r="F60">
        <v>20000</v>
      </c>
      <c r="G60">
        <f t="shared" si="0"/>
        <v>160000</v>
      </c>
    </row>
    <row r="61" spans="1:7" x14ac:dyDescent="0.25">
      <c r="A61">
        <v>45359</v>
      </c>
      <c r="B61" t="s">
        <v>8</v>
      </c>
      <c r="C61" t="s">
        <v>18</v>
      </c>
      <c r="D61" t="s">
        <v>19</v>
      </c>
      <c r="E61">
        <v>13</v>
      </c>
      <c r="F61">
        <v>30000</v>
      </c>
      <c r="G61">
        <f t="shared" si="0"/>
        <v>390000</v>
      </c>
    </row>
    <row r="62" spans="1:7" x14ac:dyDescent="0.25">
      <c r="A62">
        <v>45360</v>
      </c>
      <c r="B62" t="s">
        <v>17</v>
      </c>
      <c r="C62" t="s">
        <v>9</v>
      </c>
      <c r="D62" t="s">
        <v>10</v>
      </c>
      <c r="E62">
        <v>9</v>
      </c>
      <c r="F62">
        <v>70000</v>
      </c>
      <c r="G62">
        <f t="shared" si="0"/>
        <v>630000</v>
      </c>
    </row>
    <row r="63" spans="1:7" x14ac:dyDescent="0.25">
      <c r="A63">
        <v>45361</v>
      </c>
      <c r="B63" t="s">
        <v>20</v>
      </c>
      <c r="C63" t="s">
        <v>15</v>
      </c>
      <c r="D63" t="s">
        <v>13</v>
      </c>
      <c r="E63">
        <v>5</v>
      </c>
      <c r="F63">
        <v>50000</v>
      </c>
      <c r="G63">
        <f t="shared" si="0"/>
        <v>250000</v>
      </c>
    </row>
    <row r="64" spans="1:7" x14ac:dyDescent="0.25">
      <c r="A64">
        <v>45362</v>
      </c>
      <c r="B64" t="s">
        <v>22</v>
      </c>
      <c r="C64" t="s">
        <v>12</v>
      </c>
      <c r="D64" t="s">
        <v>16</v>
      </c>
      <c r="E64">
        <v>11</v>
      </c>
      <c r="F64">
        <v>20000</v>
      </c>
      <c r="G64">
        <f t="shared" si="0"/>
        <v>220000</v>
      </c>
    </row>
    <row r="65" spans="1:7" x14ac:dyDescent="0.25">
      <c r="A65">
        <v>45363</v>
      </c>
      <c r="B65" t="s">
        <v>11</v>
      </c>
      <c r="C65" t="s">
        <v>15</v>
      </c>
      <c r="D65" t="s">
        <v>19</v>
      </c>
      <c r="E65">
        <v>14</v>
      </c>
      <c r="F65">
        <v>30000</v>
      </c>
      <c r="G65">
        <f t="shared" si="0"/>
        <v>420000</v>
      </c>
    </row>
    <row r="66" spans="1:7" x14ac:dyDescent="0.25">
      <c r="A66">
        <v>45364</v>
      </c>
      <c r="B66" t="s">
        <v>14</v>
      </c>
      <c r="C66" t="s">
        <v>18</v>
      </c>
      <c r="D66" t="s">
        <v>10</v>
      </c>
      <c r="E66">
        <v>10</v>
      </c>
      <c r="F66">
        <v>70000</v>
      </c>
      <c r="G66">
        <f t="shared" si="0"/>
        <v>700000</v>
      </c>
    </row>
    <row r="67" spans="1:7" x14ac:dyDescent="0.25">
      <c r="A67">
        <v>45365</v>
      </c>
      <c r="B67" t="s">
        <v>17</v>
      </c>
      <c r="C67" t="s">
        <v>21</v>
      </c>
      <c r="D67" t="s">
        <v>13</v>
      </c>
      <c r="E67">
        <v>6</v>
      </c>
      <c r="F67">
        <v>50000</v>
      </c>
      <c r="G67">
        <f t="shared" si="0"/>
        <v>300000</v>
      </c>
    </row>
    <row r="68" spans="1:7" x14ac:dyDescent="0.25">
      <c r="A68">
        <v>45366</v>
      </c>
      <c r="B68" t="s">
        <v>8</v>
      </c>
      <c r="C68" t="s">
        <v>23</v>
      </c>
      <c r="D68" t="s">
        <v>16</v>
      </c>
      <c r="E68">
        <v>8</v>
      </c>
      <c r="F68">
        <v>20000</v>
      </c>
      <c r="G68">
        <f t="shared" si="0"/>
        <v>160000</v>
      </c>
    </row>
    <row r="69" spans="1:7" x14ac:dyDescent="0.25">
      <c r="A69">
        <v>45367</v>
      </c>
      <c r="B69" t="s">
        <v>22</v>
      </c>
      <c r="C69" t="s">
        <v>15</v>
      </c>
      <c r="D69" t="s">
        <v>19</v>
      </c>
      <c r="E69">
        <v>12</v>
      </c>
      <c r="F69">
        <v>30000</v>
      </c>
      <c r="G69">
        <f t="shared" ref="G69:G79" si="1">E69*F69</f>
        <v>360000</v>
      </c>
    </row>
    <row r="70" spans="1:7" x14ac:dyDescent="0.25">
      <c r="A70">
        <v>45368</v>
      </c>
      <c r="B70" t="s">
        <v>11</v>
      </c>
      <c r="C70" t="s">
        <v>18</v>
      </c>
      <c r="D70" t="s">
        <v>10</v>
      </c>
      <c r="E70">
        <v>9</v>
      </c>
      <c r="F70">
        <v>70000</v>
      </c>
      <c r="G70">
        <f t="shared" si="1"/>
        <v>630000</v>
      </c>
    </row>
    <row r="71" spans="1:7" x14ac:dyDescent="0.25">
      <c r="A71">
        <v>45369</v>
      </c>
      <c r="B71" t="s">
        <v>8</v>
      </c>
      <c r="C71" t="s">
        <v>12</v>
      </c>
      <c r="D71" t="s">
        <v>13</v>
      </c>
      <c r="E71">
        <v>7</v>
      </c>
      <c r="F71">
        <v>50000</v>
      </c>
      <c r="G71">
        <f t="shared" si="1"/>
        <v>350000</v>
      </c>
    </row>
    <row r="72" spans="1:7" x14ac:dyDescent="0.25">
      <c r="A72">
        <v>45370</v>
      </c>
      <c r="B72" t="s">
        <v>17</v>
      </c>
      <c r="C72" t="s">
        <v>15</v>
      </c>
      <c r="D72" t="s">
        <v>16</v>
      </c>
      <c r="E72">
        <v>14</v>
      </c>
      <c r="F72">
        <v>20000</v>
      </c>
      <c r="G72">
        <f>E72*F72</f>
        <v>280000</v>
      </c>
    </row>
    <row r="73" spans="1:7" x14ac:dyDescent="0.25">
      <c r="A73">
        <v>45371</v>
      </c>
      <c r="B73" t="s">
        <v>20</v>
      </c>
      <c r="C73" t="s">
        <v>18</v>
      </c>
      <c r="D73" t="s">
        <v>19</v>
      </c>
      <c r="E73">
        <v>8</v>
      </c>
      <c r="F73">
        <v>30000</v>
      </c>
      <c r="G73">
        <f t="shared" si="1"/>
        <v>240000</v>
      </c>
    </row>
    <row r="74" spans="1:7" x14ac:dyDescent="0.25">
      <c r="A74">
        <v>45372</v>
      </c>
      <c r="B74" t="s">
        <v>22</v>
      </c>
      <c r="C74" t="s">
        <v>21</v>
      </c>
      <c r="D74" t="s">
        <v>10</v>
      </c>
      <c r="E74">
        <v>11</v>
      </c>
      <c r="F74">
        <v>70000</v>
      </c>
      <c r="G74">
        <f t="shared" si="1"/>
        <v>770000</v>
      </c>
    </row>
    <row r="75" spans="1:7" x14ac:dyDescent="0.25">
      <c r="A75">
        <v>45373</v>
      </c>
      <c r="B75" t="s">
        <v>8</v>
      </c>
      <c r="C75" t="s">
        <v>23</v>
      </c>
      <c r="D75" t="s">
        <v>13</v>
      </c>
      <c r="E75">
        <v>5</v>
      </c>
      <c r="F75">
        <v>50000</v>
      </c>
      <c r="G75">
        <f t="shared" si="1"/>
        <v>250000</v>
      </c>
    </row>
    <row r="76" spans="1:7" x14ac:dyDescent="0.25">
      <c r="A76">
        <v>45374</v>
      </c>
      <c r="B76" t="s">
        <v>14</v>
      </c>
      <c r="C76" t="s">
        <v>15</v>
      </c>
      <c r="D76" t="s">
        <v>16</v>
      </c>
      <c r="E76">
        <v>10</v>
      </c>
      <c r="F76">
        <v>20000</v>
      </c>
      <c r="G76">
        <f t="shared" si="1"/>
        <v>200000</v>
      </c>
    </row>
    <row r="77" spans="1:7" x14ac:dyDescent="0.25">
      <c r="A77">
        <v>45375</v>
      </c>
      <c r="B77" t="s">
        <v>17</v>
      </c>
      <c r="C77" t="s">
        <v>18</v>
      </c>
      <c r="D77" t="s">
        <v>19</v>
      </c>
      <c r="E77">
        <v>9</v>
      </c>
      <c r="F77">
        <v>30000</v>
      </c>
      <c r="G77">
        <f t="shared" si="1"/>
        <v>270000</v>
      </c>
    </row>
    <row r="78" spans="1:7" x14ac:dyDescent="0.25">
      <c r="A78">
        <v>45376</v>
      </c>
      <c r="B78" t="s">
        <v>20</v>
      </c>
      <c r="C78" t="s">
        <v>23</v>
      </c>
      <c r="D78" t="s">
        <v>10</v>
      </c>
      <c r="E78">
        <v>10</v>
      </c>
      <c r="F78">
        <v>70000</v>
      </c>
      <c r="G78">
        <f t="shared" si="1"/>
        <v>700000</v>
      </c>
    </row>
    <row r="79" spans="1:7" x14ac:dyDescent="0.25">
      <c r="A79">
        <v>45381</v>
      </c>
      <c r="B79" t="s">
        <v>8</v>
      </c>
      <c r="C79" t="s">
        <v>18</v>
      </c>
      <c r="D79" t="s">
        <v>19</v>
      </c>
      <c r="E79">
        <v>5</v>
      </c>
      <c r="F79">
        <v>30000</v>
      </c>
      <c r="G79">
        <f t="shared" si="1"/>
        <v>150000</v>
      </c>
    </row>
    <row r="80" spans="1:7" x14ac:dyDescent="0.25">
      <c r="F80" t="s">
        <v>24</v>
      </c>
      <c r="G80">
        <f>SUM(G4:G79)</f>
        <v>28670000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6B14-B937-47E1-B26D-A79A71F84742}">
  <dimension ref="A2:G117"/>
  <sheetViews>
    <sheetView topLeftCell="A27" workbookViewId="0">
      <selection activeCell="K38" sqref="K38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2" spans="1:2" x14ac:dyDescent="0.25">
      <c r="A2" s="10" t="s">
        <v>29</v>
      </c>
    </row>
    <row r="3" spans="1:2" x14ac:dyDescent="0.25">
      <c r="A3" s="4" t="s">
        <v>25</v>
      </c>
      <c r="B3" t="s">
        <v>27</v>
      </c>
    </row>
    <row r="4" spans="1:2" x14ac:dyDescent="0.25">
      <c r="A4" s="5" t="s">
        <v>8</v>
      </c>
      <c r="B4">
        <v>5010000</v>
      </c>
    </row>
    <row r="5" spans="1:2" x14ac:dyDescent="0.25">
      <c r="A5" s="5" t="s">
        <v>11</v>
      </c>
      <c r="B5">
        <v>4340000</v>
      </c>
    </row>
    <row r="6" spans="1:2" x14ac:dyDescent="0.25">
      <c r="A6" s="5" t="s">
        <v>22</v>
      </c>
      <c r="B6">
        <v>5850000</v>
      </c>
    </row>
    <row r="7" spans="1:2" x14ac:dyDescent="0.25">
      <c r="A7" s="5" t="s">
        <v>14</v>
      </c>
      <c r="B7">
        <v>4110000</v>
      </c>
    </row>
    <row r="8" spans="1:2" x14ac:dyDescent="0.25">
      <c r="A8" s="5" t="s">
        <v>17</v>
      </c>
      <c r="B8">
        <v>4760000</v>
      </c>
    </row>
    <row r="9" spans="1:2" x14ac:dyDescent="0.25">
      <c r="A9" s="5" t="s">
        <v>20</v>
      </c>
      <c r="B9">
        <v>4600000</v>
      </c>
    </row>
    <row r="10" spans="1:2" x14ac:dyDescent="0.25">
      <c r="A10" s="5" t="s">
        <v>26</v>
      </c>
      <c r="B10">
        <v>28670000</v>
      </c>
    </row>
    <row r="20" spans="1:2" x14ac:dyDescent="0.25">
      <c r="A20" s="10" t="s">
        <v>30</v>
      </c>
    </row>
    <row r="22" spans="1:2" x14ac:dyDescent="0.25">
      <c r="A22" s="4" t="s">
        <v>25</v>
      </c>
      <c r="B22" t="s">
        <v>27</v>
      </c>
    </row>
    <row r="23" spans="1:2" x14ac:dyDescent="0.25">
      <c r="A23" s="5" t="s">
        <v>13</v>
      </c>
      <c r="B23">
        <v>6950000</v>
      </c>
    </row>
    <row r="24" spans="1:2" x14ac:dyDescent="0.25">
      <c r="A24" s="5" t="s">
        <v>10</v>
      </c>
      <c r="B24">
        <v>12250000</v>
      </c>
    </row>
    <row r="25" spans="1:2" x14ac:dyDescent="0.25">
      <c r="A25" s="5" t="s">
        <v>19</v>
      </c>
      <c r="B25">
        <v>6150000</v>
      </c>
    </row>
    <row r="26" spans="1:2" x14ac:dyDescent="0.25">
      <c r="A26" s="5" t="s">
        <v>16</v>
      </c>
      <c r="B26">
        <v>3320000</v>
      </c>
    </row>
    <row r="27" spans="1:2" x14ac:dyDescent="0.25">
      <c r="A27" s="5" t="s">
        <v>26</v>
      </c>
      <c r="B27">
        <v>28670000</v>
      </c>
    </row>
    <row r="36" spans="1:7" x14ac:dyDescent="0.25">
      <c r="A36" s="9" t="s">
        <v>31</v>
      </c>
    </row>
    <row r="38" spans="1:7" x14ac:dyDescent="0.25">
      <c r="A38" s="11" t="s">
        <v>0</v>
      </c>
      <c r="B38" s="11"/>
      <c r="C38" s="11"/>
      <c r="D38" s="11"/>
      <c r="E38" s="11"/>
      <c r="F38" s="11"/>
      <c r="G38" s="11"/>
    </row>
    <row r="39" spans="1:7" x14ac:dyDescent="0.25">
      <c r="A39" s="12"/>
      <c r="B39" s="12"/>
      <c r="C39" s="12"/>
      <c r="D39" s="12"/>
      <c r="E39" s="12"/>
      <c r="F39" s="12"/>
      <c r="G39" s="12"/>
    </row>
    <row r="40" spans="1:7" x14ac:dyDescent="0.25">
      <c r="A40" s="12" t="s">
        <v>1</v>
      </c>
      <c r="B40" s="12" t="s">
        <v>2</v>
      </c>
      <c r="C40" s="12" t="s">
        <v>3</v>
      </c>
      <c r="D40" s="12" t="s">
        <v>4</v>
      </c>
      <c r="E40" s="12" t="s">
        <v>5</v>
      </c>
      <c r="F40" s="12" t="s">
        <v>6</v>
      </c>
      <c r="G40" s="12" t="s">
        <v>7</v>
      </c>
    </row>
    <row r="41" spans="1:7" hidden="1" x14ac:dyDescent="0.25">
      <c r="A41" s="12">
        <v>45296</v>
      </c>
      <c r="B41" s="12" t="s">
        <v>8</v>
      </c>
      <c r="C41" s="12" t="s">
        <v>9</v>
      </c>
      <c r="D41" s="12" t="s">
        <v>10</v>
      </c>
      <c r="E41" s="12">
        <v>5</v>
      </c>
      <c r="F41" s="12">
        <v>70000</v>
      </c>
      <c r="G41" s="12">
        <f>E41*F41</f>
        <v>350000</v>
      </c>
    </row>
    <row r="42" spans="1:7" hidden="1" x14ac:dyDescent="0.25">
      <c r="A42" s="12">
        <v>45297</v>
      </c>
      <c r="B42" s="12" t="s">
        <v>11</v>
      </c>
      <c r="C42" s="12" t="s">
        <v>12</v>
      </c>
      <c r="D42" s="12" t="s">
        <v>13</v>
      </c>
      <c r="E42" s="12">
        <v>10</v>
      </c>
      <c r="F42" s="12">
        <v>50000</v>
      </c>
      <c r="G42" s="12">
        <f t="shared" ref="G42:G105" si="0">E42*F42</f>
        <v>500000</v>
      </c>
    </row>
    <row r="43" spans="1:7" hidden="1" x14ac:dyDescent="0.25">
      <c r="A43" s="12">
        <v>45298</v>
      </c>
      <c r="B43" s="12" t="s">
        <v>14</v>
      </c>
      <c r="C43" s="12" t="s">
        <v>15</v>
      </c>
      <c r="D43" s="12" t="s">
        <v>16</v>
      </c>
      <c r="E43" s="12">
        <v>7</v>
      </c>
      <c r="F43" s="12">
        <v>20000</v>
      </c>
      <c r="G43" s="12">
        <f t="shared" si="0"/>
        <v>140000</v>
      </c>
    </row>
    <row r="44" spans="1:7" hidden="1" x14ac:dyDescent="0.25">
      <c r="A44" s="12">
        <v>45299</v>
      </c>
      <c r="B44" s="12" t="s">
        <v>17</v>
      </c>
      <c r="C44" s="12" t="s">
        <v>18</v>
      </c>
      <c r="D44" s="12" t="s">
        <v>19</v>
      </c>
      <c r="E44" s="12">
        <v>15</v>
      </c>
      <c r="F44" s="12">
        <v>30000</v>
      </c>
      <c r="G44" s="12">
        <f t="shared" si="0"/>
        <v>450000</v>
      </c>
    </row>
    <row r="45" spans="1:7" hidden="1" x14ac:dyDescent="0.25">
      <c r="A45" s="12">
        <v>45300</v>
      </c>
      <c r="B45" s="12" t="s">
        <v>20</v>
      </c>
      <c r="C45" s="12" t="s">
        <v>21</v>
      </c>
      <c r="D45" s="12" t="s">
        <v>10</v>
      </c>
      <c r="E45" s="12">
        <v>3</v>
      </c>
      <c r="F45" s="12">
        <v>70000</v>
      </c>
      <c r="G45" s="12">
        <f t="shared" si="0"/>
        <v>210000</v>
      </c>
    </row>
    <row r="46" spans="1:7" hidden="1" x14ac:dyDescent="0.25">
      <c r="A46" s="12">
        <v>45301</v>
      </c>
      <c r="B46" s="12" t="s">
        <v>22</v>
      </c>
      <c r="C46" s="12" t="s">
        <v>23</v>
      </c>
      <c r="D46" s="12" t="s">
        <v>13</v>
      </c>
      <c r="E46" s="12">
        <v>6</v>
      </c>
      <c r="F46" s="12">
        <v>50000</v>
      </c>
      <c r="G46" s="12">
        <f t="shared" si="0"/>
        <v>300000</v>
      </c>
    </row>
    <row r="47" spans="1:7" hidden="1" x14ac:dyDescent="0.25">
      <c r="A47" s="12">
        <v>45302</v>
      </c>
      <c r="B47" s="12" t="s">
        <v>11</v>
      </c>
      <c r="C47" s="12" t="s">
        <v>15</v>
      </c>
      <c r="D47" s="12" t="s">
        <v>16</v>
      </c>
      <c r="E47" s="12">
        <v>4</v>
      </c>
      <c r="F47" s="12">
        <v>20000</v>
      </c>
      <c r="G47" s="12">
        <f t="shared" si="0"/>
        <v>80000</v>
      </c>
    </row>
    <row r="48" spans="1:7" hidden="1" x14ac:dyDescent="0.25">
      <c r="A48" s="12">
        <v>45303</v>
      </c>
      <c r="B48" s="12" t="s">
        <v>14</v>
      </c>
      <c r="C48" s="12" t="s">
        <v>18</v>
      </c>
      <c r="D48" s="12" t="s">
        <v>19</v>
      </c>
      <c r="E48" s="12">
        <v>10</v>
      </c>
      <c r="F48" s="12">
        <v>30000</v>
      </c>
      <c r="G48" s="12">
        <f t="shared" si="0"/>
        <v>300000</v>
      </c>
    </row>
    <row r="49" spans="1:7" hidden="1" x14ac:dyDescent="0.25">
      <c r="A49" s="12">
        <v>45304</v>
      </c>
      <c r="B49" s="12" t="s">
        <v>8</v>
      </c>
      <c r="C49" s="12" t="s">
        <v>9</v>
      </c>
      <c r="D49" s="12" t="s">
        <v>10</v>
      </c>
      <c r="E49" s="12">
        <v>8</v>
      </c>
      <c r="F49" s="12">
        <v>70000</v>
      </c>
      <c r="G49" s="12">
        <f t="shared" si="0"/>
        <v>560000</v>
      </c>
    </row>
    <row r="50" spans="1:7" hidden="1" x14ac:dyDescent="0.25">
      <c r="A50" s="12">
        <v>45305</v>
      </c>
      <c r="B50" s="12" t="s">
        <v>20</v>
      </c>
      <c r="C50" s="12" t="s">
        <v>9</v>
      </c>
      <c r="D50" s="12" t="s">
        <v>13</v>
      </c>
      <c r="E50" s="12">
        <v>12</v>
      </c>
      <c r="F50" s="12">
        <v>50000</v>
      </c>
      <c r="G50" s="12">
        <f t="shared" si="0"/>
        <v>600000</v>
      </c>
    </row>
    <row r="51" spans="1:7" hidden="1" x14ac:dyDescent="0.25">
      <c r="A51" s="12">
        <v>45306</v>
      </c>
      <c r="B51" s="12" t="s">
        <v>22</v>
      </c>
      <c r="C51" s="12" t="s">
        <v>12</v>
      </c>
      <c r="D51" s="12" t="s">
        <v>16</v>
      </c>
      <c r="E51" s="12">
        <v>9</v>
      </c>
      <c r="F51" s="12">
        <v>20000</v>
      </c>
      <c r="G51" s="12">
        <f t="shared" si="0"/>
        <v>180000</v>
      </c>
    </row>
    <row r="52" spans="1:7" hidden="1" x14ac:dyDescent="0.25">
      <c r="A52" s="12">
        <v>45307</v>
      </c>
      <c r="B52" s="12" t="s">
        <v>11</v>
      </c>
      <c r="C52" s="12" t="s">
        <v>15</v>
      </c>
      <c r="D52" s="12" t="s">
        <v>19</v>
      </c>
      <c r="E52" s="12">
        <v>5</v>
      </c>
      <c r="F52" s="12">
        <v>30000</v>
      </c>
      <c r="G52" s="12">
        <f t="shared" si="0"/>
        <v>150000</v>
      </c>
    </row>
    <row r="53" spans="1:7" hidden="1" x14ac:dyDescent="0.25">
      <c r="A53" s="12">
        <v>45308</v>
      </c>
      <c r="B53" s="12" t="s">
        <v>14</v>
      </c>
      <c r="C53" s="12" t="s">
        <v>18</v>
      </c>
      <c r="D53" s="12" t="s">
        <v>10</v>
      </c>
      <c r="E53" s="12">
        <v>11</v>
      </c>
      <c r="F53" s="12">
        <v>70000</v>
      </c>
      <c r="G53" s="12">
        <f t="shared" si="0"/>
        <v>770000</v>
      </c>
    </row>
    <row r="54" spans="1:7" hidden="1" x14ac:dyDescent="0.25">
      <c r="A54" s="12">
        <v>45309</v>
      </c>
      <c r="B54" s="12" t="s">
        <v>17</v>
      </c>
      <c r="C54" s="12" t="s">
        <v>21</v>
      </c>
      <c r="D54" s="12" t="s">
        <v>13</v>
      </c>
      <c r="E54" s="12">
        <v>7</v>
      </c>
      <c r="F54" s="12">
        <v>50000</v>
      </c>
      <c r="G54" s="12">
        <f t="shared" si="0"/>
        <v>350000</v>
      </c>
    </row>
    <row r="55" spans="1:7" hidden="1" x14ac:dyDescent="0.25">
      <c r="A55" s="12">
        <v>45310</v>
      </c>
      <c r="B55" s="12" t="s">
        <v>20</v>
      </c>
      <c r="C55" s="12" t="s">
        <v>23</v>
      </c>
      <c r="D55" s="12" t="s">
        <v>16</v>
      </c>
      <c r="E55" s="12">
        <v>6</v>
      </c>
      <c r="F55" s="12">
        <v>20000</v>
      </c>
      <c r="G55" s="12">
        <f t="shared" si="0"/>
        <v>120000</v>
      </c>
    </row>
    <row r="56" spans="1:7" hidden="1" x14ac:dyDescent="0.25">
      <c r="A56" s="12">
        <v>45311</v>
      </c>
      <c r="B56" s="12" t="s">
        <v>22</v>
      </c>
      <c r="C56" s="12" t="s">
        <v>15</v>
      </c>
      <c r="D56" s="12" t="s">
        <v>19</v>
      </c>
      <c r="E56" s="12">
        <v>13</v>
      </c>
      <c r="F56" s="12">
        <v>30000</v>
      </c>
      <c r="G56" s="12">
        <f t="shared" si="0"/>
        <v>390000</v>
      </c>
    </row>
    <row r="57" spans="1:7" hidden="1" x14ac:dyDescent="0.25">
      <c r="A57" s="12">
        <v>45312</v>
      </c>
      <c r="B57" s="12" t="s">
        <v>8</v>
      </c>
      <c r="C57" s="12" t="s">
        <v>18</v>
      </c>
      <c r="D57" s="12" t="s">
        <v>10</v>
      </c>
      <c r="E57" s="12">
        <v>9</v>
      </c>
      <c r="F57" s="12">
        <v>70000</v>
      </c>
      <c r="G57" s="12">
        <f t="shared" si="0"/>
        <v>630000</v>
      </c>
    </row>
    <row r="58" spans="1:7" hidden="1" x14ac:dyDescent="0.25">
      <c r="A58" s="12">
        <v>45313</v>
      </c>
      <c r="B58" s="12" t="s">
        <v>14</v>
      </c>
      <c r="C58" s="12" t="s">
        <v>21</v>
      </c>
      <c r="D58" s="12" t="s">
        <v>13</v>
      </c>
      <c r="E58" s="12">
        <v>8</v>
      </c>
      <c r="F58" s="12">
        <v>50000</v>
      </c>
      <c r="G58" s="12">
        <f t="shared" si="0"/>
        <v>400000</v>
      </c>
    </row>
    <row r="59" spans="1:7" hidden="1" x14ac:dyDescent="0.25">
      <c r="A59" s="12">
        <v>45314</v>
      </c>
      <c r="B59" s="12" t="s">
        <v>17</v>
      </c>
      <c r="C59" s="12" t="s">
        <v>23</v>
      </c>
      <c r="D59" s="12" t="s">
        <v>16</v>
      </c>
      <c r="E59" s="12">
        <v>14</v>
      </c>
      <c r="F59" s="12">
        <v>20000</v>
      </c>
      <c r="G59" s="12">
        <f t="shared" si="0"/>
        <v>280000</v>
      </c>
    </row>
    <row r="60" spans="1:7" hidden="1" x14ac:dyDescent="0.25">
      <c r="A60" s="12">
        <v>45315</v>
      </c>
      <c r="B60" s="12" t="s">
        <v>20</v>
      </c>
      <c r="C60" s="12" t="s">
        <v>15</v>
      </c>
      <c r="D60" s="12" t="s">
        <v>19</v>
      </c>
      <c r="E60" s="12">
        <v>7</v>
      </c>
      <c r="F60" s="12">
        <v>30000</v>
      </c>
      <c r="G60" s="12">
        <f t="shared" si="0"/>
        <v>210000</v>
      </c>
    </row>
    <row r="61" spans="1:7" hidden="1" x14ac:dyDescent="0.25">
      <c r="A61" s="12">
        <v>45316</v>
      </c>
      <c r="B61" s="12" t="s">
        <v>22</v>
      </c>
      <c r="C61" s="12" t="s">
        <v>18</v>
      </c>
      <c r="D61" s="12" t="s">
        <v>10</v>
      </c>
      <c r="E61" s="12">
        <v>10</v>
      </c>
      <c r="F61" s="12">
        <v>70000</v>
      </c>
      <c r="G61" s="12">
        <f t="shared" si="0"/>
        <v>700000</v>
      </c>
    </row>
    <row r="62" spans="1:7" hidden="1" x14ac:dyDescent="0.25">
      <c r="A62" s="12">
        <v>45317</v>
      </c>
      <c r="B62" s="12" t="s">
        <v>11</v>
      </c>
      <c r="C62" s="12" t="s">
        <v>9</v>
      </c>
      <c r="D62" s="12" t="s">
        <v>13</v>
      </c>
      <c r="E62" s="12">
        <v>5</v>
      </c>
      <c r="F62" s="12">
        <v>50000</v>
      </c>
      <c r="G62" s="12">
        <f t="shared" si="0"/>
        <v>250000</v>
      </c>
    </row>
    <row r="63" spans="1:7" hidden="1" x14ac:dyDescent="0.25">
      <c r="A63" s="12">
        <v>45318</v>
      </c>
      <c r="B63" s="12" t="s">
        <v>8</v>
      </c>
      <c r="C63" s="12" t="s">
        <v>12</v>
      </c>
      <c r="D63" s="12" t="s">
        <v>16</v>
      </c>
      <c r="E63" s="12">
        <v>8</v>
      </c>
      <c r="F63" s="12">
        <v>20000</v>
      </c>
      <c r="G63" s="12">
        <f t="shared" si="0"/>
        <v>160000</v>
      </c>
    </row>
    <row r="64" spans="1:7" hidden="1" x14ac:dyDescent="0.25">
      <c r="A64" s="12">
        <v>45319</v>
      </c>
      <c r="B64" s="12" t="s">
        <v>17</v>
      </c>
      <c r="C64" s="12" t="s">
        <v>15</v>
      </c>
      <c r="D64" s="12" t="s">
        <v>19</v>
      </c>
      <c r="E64" s="12">
        <v>6</v>
      </c>
      <c r="F64" s="12">
        <v>30000</v>
      </c>
      <c r="G64" s="12">
        <f t="shared" si="0"/>
        <v>180000</v>
      </c>
    </row>
    <row r="65" spans="1:7" hidden="1" x14ac:dyDescent="0.25">
      <c r="A65" s="12">
        <v>45320</v>
      </c>
      <c r="B65" s="12" t="s">
        <v>20</v>
      </c>
      <c r="C65" s="12" t="s">
        <v>18</v>
      </c>
      <c r="D65" s="12" t="s">
        <v>10</v>
      </c>
      <c r="E65" s="12">
        <v>7</v>
      </c>
      <c r="F65" s="12">
        <v>70000</v>
      </c>
      <c r="G65" s="12">
        <f t="shared" si="0"/>
        <v>490000</v>
      </c>
    </row>
    <row r="66" spans="1:7" hidden="1" x14ac:dyDescent="0.25">
      <c r="A66" s="12">
        <v>45323</v>
      </c>
      <c r="B66" s="12" t="s">
        <v>22</v>
      </c>
      <c r="C66" s="12" t="s">
        <v>21</v>
      </c>
      <c r="D66" s="12" t="s">
        <v>10</v>
      </c>
      <c r="E66" s="12">
        <v>8</v>
      </c>
      <c r="F66" s="12">
        <v>70000</v>
      </c>
      <c r="G66" s="12">
        <f t="shared" si="0"/>
        <v>560000</v>
      </c>
    </row>
    <row r="67" spans="1:7" hidden="1" x14ac:dyDescent="0.25">
      <c r="A67" s="12">
        <v>45324</v>
      </c>
      <c r="B67" s="12" t="s">
        <v>11</v>
      </c>
      <c r="C67" s="12" t="s">
        <v>23</v>
      </c>
      <c r="D67" s="12" t="s">
        <v>13</v>
      </c>
      <c r="E67" s="12">
        <v>6</v>
      </c>
      <c r="F67" s="12">
        <v>50000</v>
      </c>
      <c r="G67" s="12">
        <f t="shared" si="0"/>
        <v>300000</v>
      </c>
    </row>
    <row r="68" spans="1:7" hidden="1" x14ac:dyDescent="0.25">
      <c r="A68" s="12">
        <v>45325</v>
      </c>
      <c r="B68" s="12" t="s">
        <v>14</v>
      </c>
      <c r="C68" s="12" t="s">
        <v>15</v>
      </c>
      <c r="D68" s="12" t="s">
        <v>16</v>
      </c>
      <c r="E68" s="12">
        <v>10</v>
      </c>
      <c r="F68" s="12">
        <v>20000</v>
      </c>
      <c r="G68" s="12">
        <f t="shared" si="0"/>
        <v>200000</v>
      </c>
    </row>
    <row r="69" spans="1:7" x14ac:dyDescent="0.25">
      <c r="A69" s="12">
        <v>45326</v>
      </c>
      <c r="B69" s="12" t="s">
        <v>17</v>
      </c>
      <c r="C69" s="12" t="s">
        <v>9</v>
      </c>
      <c r="D69" s="12" t="s">
        <v>19</v>
      </c>
      <c r="E69" s="12">
        <v>20</v>
      </c>
      <c r="F69" s="12">
        <v>30000</v>
      </c>
      <c r="G69" s="12">
        <f t="shared" si="0"/>
        <v>600000</v>
      </c>
    </row>
    <row r="70" spans="1:7" hidden="1" x14ac:dyDescent="0.25">
      <c r="A70" s="12">
        <v>45327</v>
      </c>
      <c r="B70" s="12" t="s">
        <v>8</v>
      </c>
      <c r="C70" s="12" t="s">
        <v>21</v>
      </c>
      <c r="D70" s="12" t="s">
        <v>10</v>
      </c>
      <c r="E70" s="12">
        <v>4</v>
      </c>
      <c r="F70" s="12">
        <v>70000</v>
      </c>
      <c r="G70" s="12">
        <f t="shared" si="0"/>
        <v>280000</v>
      </c>
    </row>
    <row r="71" spans="1:7" hidden="1" x14ac:dyDescent="0.25">
      <c r="A71" s="12">
        <v>45328</v>
      </c>
      <c r="B71" s="12" t="s">
        <v>22</v>
      </c>
      <c r="C71" s="12" t="s">
        <v>23</v>
      </c>
      <c r="D71" s="12" t="s">
        <v>13</v>
      </c>
      <c r="E71" s="12">
        <v>9</v>
      </c>
      <c r="F71" s="12">
        <v>50000</v>
      </c>
      <c r="G71" s="12">
        <f t="shared" si="0"/>
        <v>450000</v>
      </c>
    </row>
    <row r="72" spans="1:7" hidden="1" x14ac:dyDescent="0.25">
      <c r="A72" s="12">
        <v>45329</v>
      </c>
      <c r="B72" s="12" t="s">
        <v>11</v>
      </c>
      <c r="C72" s="12" t="s">
        <v>21</v>
      </c>
      <c r="D72" s="12" t="s">
        <v>16</v>
      </c>
      <c r="E72" s="12">
        <v>5</v>
      </c>
      <c r="F72" s="12">
        <v>20000</v>
      </c>
      <c r="G72" s="12">
        <f t="shared" si="0"/>
        <v>100000</v>
      </c>
    </row>
    <row r="73" spans="1:7" hidden="1" x14ac:dyDescent="0.25">
      <c r="A73" s="12">
        <v>45330</v>
      </c>
      <c r="B73" s="12" t="s">
        <v>8</v>
      </c>
      <c r="C73" s="12" t="s">
        <v>23</v>
      </c>
      <c r="D73" s="12" t="s">
        <v>19</v>
      </c>
      <c r="E73" s="12">
        <v>15</v>
      </c>
      <c r="F73" s="12">
        <v>30000</v>
      </c>
      <c r="G73" s="12">
        <f t="shared" si="0"/>
        <v>450000</v>
      </c>
    </row>
    <row r="74" spans="1:7" hidden="1" x14ac:dyDescent="0.25">
      <c r="A74" s="12">
        <v>45331</v>
      </c>
      <c r="B74" s="12" t="s">
        <v>17</v>
      </c>
      <c r="C74" s="12" t="s">
        <v>15</v>
      </c>
      <c r="D74" s="12" t="s">
        <v>10</v>
      </c>
      <c r="E74" s="12">
        <v>7</v>
      </c>
      <c r="F74" s="12">
        <v>70000</v>
      </c>
      <c r="G74" s="12">
        <f t="shared" si="0"/>
        <v>490000</v>
      </c>
    </row>
    <row r="75" spans="1:7" hidden="1" x14ac:dyDescent="0.25">
      <c r="A75" s="12">
        <v>45332</v>
      </c>
      <c r="B75" s="12" t="s">
        <v>20</v>
      </c>
      <c r="C75" s="12" t="s">
        <v>18</v>
      </c>
      <c r="D75" s="12" t="s">
        <v>13</v>
      </c>
      <c r="E75" s="12">
        <v>11</v>
      </c>
      <c r="F75" s="12">
        <v>50000</v>
      </c>
      <c r="G75" s="12">
        <f t="shared" si="0"/>
        <v>550000</v>
      </c>
    </row>
    <row r="76" spans="1:7" hidden="1" x14ac:dyDescent="0.25">
      <c r="A76" s="12">
        <v>45333</v>
      </c>
      <c r="B76" s="12" t="s">
        <v>22</v>
      </c>
      <c r="C76" s="12" t="s">
        <v>9</v>
      </c>
      <c r="D76" s="12" t="s">
        <v>16</v>
      </c>
      <c r="E76" s="12">
        <v>12</v>
      </c>
      <c r="F76" s="12">
        <v>20000</v>
      </c>
      <c r="G76" s="12">
        <f t="shared" si="0"/>
        <v>240000</v>
      </c>
    </row>
    <row r="77" spans="1:7" x14ac:dyDescent="0.25">
      <c r="A77" s="12">
        <v>45334</v>
      </c>
      <c r="B77" s="12" t="s">
        <v>11</v>
      </c>
      <c r="C77" s="12" t="s">
        <v>9</v>
      </c>
      <c r="D77" s="12" t="s">
        <v>19</v>
      </c>
      <c r="E77" s="12">
        <v>10</v>
      </c>
      <c r="F77" s="12">
        <v>30000</v>
      </c>
      <c r="G77" s="12">
        <f t="shared" si="0"/>
        <v>300000</v>
      </c>
    </row>
    <row r="78" spans="1:7" hidden="1" x14ac:dyDescent="0.25">
      <c r="A78" s="12">
        <v>45335</v>
      </c>
      <c r="B78" s="12" t="s">
        <v>14</v>
      </c>
      <c r="C78" s="12" t="s">
        <v>12</v>
      </c>
      <c r="D78" s="12" t="s">
        <v>10</v>
      </c>
      <c r="E78" s="12">
        <v>9</v>
      </c>
      <c r="F78" s="12">
        <v>70000</v>
      </c>
      <c r="G78" s="12">
        <f t="shared" si="0"/>
        <v>630000</v>
      </c>
    </row>
    <row r="79" spans="1:7" hidden="1" x14ac:dyDescent="0.25">
      <c r="A79" s="12">
        <v>45336</v>
      </c>
      <c r="B79" s="12" t="s">
        <v>17</v>
      </c>
      <c r="C79" s="12" t="s">
        <v>15</v>
      </c>
      <c r="D79" s="12" t="s">
        <v>13</v>
      </c>
      <c r="E79" s="12">
        <v>8</v>
      </c>
      <c r="F79" s="12">
        <v>50000</v>
      </c>
      <c r="G79" s="12">
        <f t="shared" si="0"/>
        <v>400000</v>
      </c>
    </row>
    <row r="80" spans="1:7" hidden="1" x14ac:dyDescent="0.25">
      <c r="A80" s="12">
        <v>45337</v>
      </c>
      <c r="B80" s="12" t="s">
        <v>20</v>
      </c>
      <c r="C80" s="12" t="s">
        <v>18</v>
      </c>
      <c r="D80" s="12" t="s">
        <v>16</v>
      </c>
      <c r="E80" s="12">
        <v>11</v>
      </c>
      <c r="F80" s="12">
        <v>20000</v>
      </c>
      <c r="G80" s="12">
        <f t="shared" si="0"/>
        <v>220000</v>
      </c>
    </row>
    <row r="81" spans="1:7" hidden="1" x14ac:dyDescent="0.25">
      <c r="A81" s="12">
        <v>45338</v>
      </c>
      <c r="B81" s="12" t="s">
        <v>8</v>
      </c>
      <c r="C81" s="12" t="s">
        <v>21</v>
      </c>
      <c r="D81" s="12" t="s">
        <v>19</v>
      </c>
      <c r="E81" s="12">
        <v>14</v>
      </c>
      <c r="F81" s="12">
        <v>30000</v>
      </c>
      <c r="G81" s="12">
        <f t="shared" si="0"/>
        <v>420000</v>
      </c>
    </row>
    <row r="82" spans="1:7" hidden="1" x14ac:dyDescent="0.25">
      <c r="A82" s="12">
        <v>45339</v>
      </c>
      <c r="B82" s="12" t="s">
        <v>11</v>
      </c>
      <c r="C82" s="12" t="s">
        <v>23</v>
      </c>
      <c r="D82" s="12" t="s">
        <v>10</v>
      </c>
      <c r="E82" s="12">
        <v>10</v>
      </c>
      <c r="F82" s="12">
        <v>70000</v>
      </c>
      <c r="G82" s="12">
        <f t="shared" si="0"/>
        <v>700000</v>
      </c>
    </row>
    <row r="83" spans="1:7" hidden="1" x14ac:dyDescent="0.25">
      <c r="A83" s="12">
        <v>45340</v>
      </c>
      <c r="B83" s="12" t="s">
        <v>14</v>
      </c>
      <c r="C83" s="12" t="s">
        <v>15</v>
      </c>
      <c r="D83" s="12" t="s">
        <v>13</v>
      </c>
      <c r="E83" s="12">
        <v>9</v>
      </c>
      <c r="F83" s="12">
        <v>50000</v>
      </c>
      <c r="G83" s="12">
        <f t="shared" si="0"/>
        <v>450000</v>
      </c>
    </row>
    <row r="84" spans="1:7" hidden="1" x14ac:dyDescent="0.25">
      <c r="A84" s="12">
        <v>45341</v>
      </c>
      <c r="B84" s="12" t="s">
        <v>17</v>
      </c>
      <c r="C84" s="12" t="s">
        <v>18</v>
      </c>
      <c r="D84" s="12" t="s">
        <v>16</v>
      </c>
      <c r="E84" s="12">
        <v>13</v>
      </c>
      <c r="F84" s="12">
        <v>20000</v>
      </c>
      <c r="G84" s="12">
        <f t="shared" si="0"/>
        <v>260000</v>
      </c>
    </row>
    <row r="85" spans="1:7" hidden="1" x14ac:dyDescent="0.25">
      <c r="A85" s="12">
        <v>45342</v>
      </c>
      <c r="B85" s="12" t="s">
        <v>20</v>
      </c>
      <c r="C85" s="12" t="s">
        <v>21</v>
      </c>
      <c r="D85" s="12" t="s">
        <v>19</v>
      </c>
      <c r="E85" s="12">
        <v>8</v>
      </c>
      <c r="F85" s="12">
        <v>30000</v>
      </c>
      <c r="G85" s="12">
        <f t="shared" si="0"/>
        <v>240000</v>
      </c>
    </row>
    <row r="86" spans="1:7" hidden="1" x14ac:dyDescent="0.25">
      <c r="A86" s="12">
        <v>45343</v>
      </c>
      <c r="B86" s="12" t="s">
        <v>22</v>
      </c>
      <c r="C86" s="12" t="s">
        <v>23</v>
      </c>
      <c r="D86" s="12" t="s">
        <v>10</v>
      </c>
      <c r="E86" s="12">
        <v>12</v>
      </c>
      <c r="F86" s="12">
        <v>70000</v>
      </c>
      <c r="G86" s="12">
        <f t="shared" si="0"/>
        <v>840000</v>
      </c>
    </row>
    <row r="87" spans="1:7" hidden="1" x14ac:dyDescent="0.25">
      <c r="A87" s="12">
        <v>45344</v>
      </c>
      <c r="B87" s="12" t="s">
        <v>11</v>
      </c>
      <c r="C87" s="12" t="s">
        <v>15</v>
      </c>
      <c r="D87" s="12" t="s">
        <v>13</v>
      </c>
      <c r="E87" s="12">
        <v>7</v>
      </c>
      <c r="F87" s="12">
        <v>50000</v>
      </c>
      <c r="G87" s="12">
        <f t="shared" si="0"/>
        <v>350000</v>
      </c>
    </row>
    <row r="88" spans="1:7" hidden="1" x14ac:dyDescent="0.25">
      <c r="A88" s="12">
        <v>45345</v>
      </c>
      <c r="B88" s="12" t="s">
        <v>14</v>
      </c>
      <c r="C88" s="12" t="s">
        <v>18</v>
      </c>
      <c r="D88" s="12" t="s">
        <v>16</v>
      </c>
      <c r="E88" s="12">
        <v>9</v>
      </c>
      <c r="F88" s="12">
        <v>20000</v>
      </c>
      <c r="G88" s="12">
        <f t="shared" si="0"/>
        <v>180000</v>
      </c>
    </row>
    <row r="89" spans="1:7" x14ac:dyDescent="0.25">
      <c r="A89" s="12">
        <v>45346</v>
      </c>
      <c r="B89" s="12" t="s">
        <v>8</v>
      </c>
      <c r="C89" s="12" t="s">
        <v>9</v>
      </c>
      <c r="D89" s="12" t="s">
        <v>19</v>
      </c>
      <c r="E89" s="12">
        <v>12</v>
      </c>
      <c r="F89" s="12">
        <v>30000</v>
      </c>
      <c r="G89" s="12">
        <f t="shared" si="0"/>
        <v>360000</v>
      </c>
    </row>
    <row r="90" spans="1:7" hidden="1" x14ac:dyDescent="0.25">
      <c r="A90" s="12">
        <v>45347</v>
      </c>
      <c r="B90" s="12" t="s">
        <v>20</v>
      </c>
      <c r="C90" s="12" t="s">
        <v>12</v>
      </c>
      <c r="D90" s="12" t="s">
        <v>10</v>
      </c>
      <c r="E90" s="12">
        <v>5</v>
      </c>
      <c r="F90" s="12">
        <v>70000</v>
      </c>
      <c r="G90" s="12">
        <f t="shared" si="0"/>
        <v>350000</v>
      </c>
    </row>
    <row r="91" spans="1:7" hidden="1" x14ac:dyDescent="0.25">
      <c r="A91" s="12">
        <v>45352</v>
      </c>
      <c r="B91" s="12" t="s">
        <v>22</v>
      </c>
      <c r="C91" s="12" t="s">
        <v>9</v>
      </c>
      <c r="D91" s="12" t="s">
        <v>10</v>
      </c>
      <c r="E91" s="12">
        <v>12</v>
      </c>
      <c r="F91" s="12">
        <v>70000</v>
      </c>
      <c r="G91" s="12">
        <f t="shared" si="0"/>
        <v>840000</v>
      </c>
    </row>
    <row r="92" spans="1:7" hidden="1" x14ac:dyDescent="0.25">
      <c r="A92" s="12">
        <v>45353</v>
      </c>
      <c r="B92" s="12" t="s">
        <v>11</v>
      </c>
      <c r="C92" s="12" t="s">
        <v>9</v>
      </c>
      <c r="D92" s="12" t="s">
        <v>13</v>
      </c>
      <c r="E92" s="12">
        <v>8</v>
      </c>
      <c r="F92" s="12">
        <v>50000</v>
      </c>
      <c r="G92" s="12">
        <f t="shared" si="0"/>
        <v>400000</v>
      </c>
    </row>
    <row r="93" spans="1:7" hidden="1" x14ac:dyDescent="0.25">
      <c r="A93" s="12">
        <v>45354</v>
      </c>
      <c r="B93" s="12" t="s">
        <v>14</v>
      </c>
      <c r="C93" s="12" t="s">
        <v>21</v>
      </c>
      <c r="D93" s="12" t="s">
        <v>16</v>
      </c>
      <c r="E93" s="12">
        <v>7</v>
      </c>
      <c r="F93" s="12">
        <v>20000</v>
      </c>
      <c r="G93" s="12">
        <f t="shared" si="0"/>
        <v>140000</v>
      </c>
    </row>
    <row r="94" spans="1:7" hidden="1" x14ac:dyDescent="0.25">
      <c r="A94" s="12">
        <v>45355</v>
      </c>
      <c r="B94" s="12" t="s">
        <v>17</v>
      </c>
      <c r="C94" s="12" t="s">
        <v>23</v>
      </c>
      <c r="D94" s="12" t="s">
        <v>19</v>
      </c>
      <c r="E94" s="12">
        <v>9</v>
      </c>
      <c r="F94" s="12">
        <v>30000</v>
      </c>
      <c r="G94" s="12">
        <f t="shared" si="0"/>
        <v>270000</v>
      </c>
    </row>
    <row r="95" spans="1:7" hidden="1" x14ac:dyDescent="0.25">
      <c r="A95" s="12">
        <v>45356</v>
      </c>
      <c r="B95" s="12" t="s">
        <v>20</v>
      </c>
      <c r="C95" s="12" t="s">
        <v>21</v>
      </c>
      <c r="D95" s="12" t="s">
        <v>10</v>
      </c>
      <c r="E95" s="12">
        <v>6</v>
      </c>
      <c r="F95" s="12">
        <v>70000</v>
      </c>
      <c r="G95" s="12">
        <f t="shared" si="0"/>
        <v>420000</v>
      </c>
    </row>
    <row r="96" spans="1:7" hidden="1" x14ac:dyDescent="0.25">
      <c r="A96" s="12">
        <v>45357</v>
      </c>
      <c r="B96" s="12" t="s">
        <v>8</v>
      </c>
      <c r="C96" s="12" t="s">
        <v>23</v>
      </c>
      <c r="D96" s="12" t="s">
        <v>13</v>
      </c>
      <c r="E96" s="12">
        <v>10</v>
      </c>
      <c r="F96" s="12">
        <v>50000</v>
      </c>
      <c r="G96" s="12">
        <f t="shared" si="0"/>
        <v>500000</v>
      </c>
    </row>
    <row r="97" spans="1:7" hidden="1" x14ac:dyDescent="0.25">
      <c r="A97" s="12">
        <v>45358</v>
      </c>
      <c r="B97" s="12" t="s">
        <v>11</v>
      </c>
      <c r="C97" s="12" t="s">
        <v>15</v>
      </c>
      <c r="D97" s="12" t="s">
        <v>16</v>
      </c>
      <c r="E97" s="12">
        <v>8</v>
      </c>
      <c r="F97" s="12">
        <v>20000</v>
      </c>
      <c r="G97" s="12">
        <f t="shared" si="0"/>
        <v>160000</v>
      </c>
    </row>
    <row r="98" spans="1:7" hidden="1" x14ac:dyDescent="0.25">
      <c r="A98" s="12">
        <v>45359</v>
      </c>
      <c r="B98" s="12" t="s">
        <v>8</v>
      </c>
      <c r="C98" s="12" t="s">
        <v>18</v>
      </c>
      <c r="D98" s="12" t="s">
        <v>19</v>
      </c>
      <c r="E98" s="12">
        <v>13</v>
      </c>
      <c r="F98" s="12">
        <v>30000</v>
      </c>
      <c r="G98" s="12">
        <f t="shared" si="0"/>
        <v>390000</v>
      </c>
    </row>
    <row r="99" spans="1:7" hidden="1" x14ac:dyDescent="0.25">
      <c r="A99" s="12">
        <v>45360</v>
      </c>
      <c r="B99" s="12" t="s">
        <v>17</v>
      </c>
      <c r="C99" s="12" t="s">
        <v>9</v>
      </c>
      <c r="D99" s="12" t="s">
        <v>10</v>
      </c>
      <c r="E99" s="12">
        <v>9</v>
      </c>
      <c r="F99" s="12">
        <v>70000</v>
      </c>
      <c r="G99" s="12">
        <f t="shared" si="0"/>
        <v>630000</v>
      </c>
    </row>
    <row r="100" spans="1:7" hidden="1" x14ac:dyDescent="0.25">
      <c r="A100" s="12">
        <v>45361</v>
      </c>
      <c r="B100" s="12" t="s">
        <v>20</v>
      </c>
      <c r="C100" s="12" t="s">
        <v>15</v>
      </c>
      <c r="D100" s="12" t="s">
        <v>13</v>
      </c>
      <c r="E100" s="12">
        <v>5</v>
      </c>
      <c r="F100" s="12">
        <v>50000</v>
      </c>
      <c r="G100" s="12">
        <f t="shared" si="0"/>
        <v>250000</v>
      </c>
    </row>
    <row r="101" spans="1:7" hidden="1" x14ac:dyDescent="0.25">
      <c r="A101" s="12">
        <v>45362</v>
      </c>
      <c r="B101" s="12" t="s">
        <v>22</v>
      </c>
      <c r="C101" s="12" t="s">
        <v>12</v>
      </c>
      <c r="D101" s="12" t="s">
        <v>16</v>
      </c>
      <c r="E101" s="12">
        <v>11</v>
      </c>
      <c r="F101" s="12">
        <v>20000</v>
      </c>
      <c r="G101" s="12">
        <f t="shared" si="0"/>
        <v>220000</v>
      </c>
    </row>
    <row r="102" spans="1:7" hidden="1" x14ac:dyDescent="0.25">
      <c r="A102" s="12">
        <v>45363</v>
      </c>
      <c r="B102" s="12" t="s">
        <v>11</v>
      </c>
      <c r="C102" s="12" t="s">
        <v>15</v>
      </c>
      <c r="D102" s="12" t="s">
        <v>19</v>
      </c>
      <c r="E102" s="12">
        <v>14</v>
      </c>
      <c r="F102" s="12">
        <v>30000</v>
      </c>
      <c r="G102" s="12">
        <f t="shared" si="0"/>
        <v>420000</v>
      </c>
    </row>
    <row r="103" spans="1:7" hidden="1" x14ac:dyDescent="0.25">
      <c r="A103" s="12">
        <v>45364</v>
      </c>
      <c r="B103" s="12" t="s">
        <v>14</v>
      </c>
      <c r="C103" s="12" t="s">
        <v>18</v>
      </c>
      <c r="D103" s="12" t="s">
        <v>10</v>
      </c>
      <c r="E103" s="12">
        <v>10</v>
      </c>
      <c r="F103" s="12">
        <v>70000</v>
      </c>
      <c r="G103" s="12">
        <f t="shared" si="0"/>
        <v>700000</v>
      </c>
    </row>
    <row r="104" spans="1:7" hidden="1" x14ac:dyDescent="0.25">
      <c r="A104" s="12">
        <v>45365</v>
      </c>
      <c r="B104" s="12" t="s">
        <v>17</v>
      </c>
      <c r="C104" s="12" t="s">
        <v>21</v>
      </c>
      <c r="D104" s="12" t="s">
        <v>13</v>
      </c>
      <c r="E104" s="12">
        <v>6</v>
      </c>
      <c r="F104" s="12">
        <v>50000</v>
      </c>
      <c r="G104" s="12">
        <f t="shared" si="0"/>
        <v>300000</v>
      </c>
    </row>
    <row r="105" spans="1:7" hidden="1" x14ac:dyDescent="0.25">
      <c r="A105" s="12">
        <v>45366</v>
      </c>
      <c r="B105" s="12" t="s">
        <v>8</v>
      </c>
      <c r="C105" s="12" t="s">
        <v>23</v>
      </c>
      <c r="D105" s="12" t="s">
        <v>16</v>
      </c>
      <c r="E105" s="12">
        <v>8</v>
      </c>
      <c r="F105" s="12">
        <v>20000</v>
      </c>
      <c r="G105" s="12">
        <f t="shared" si="0"/>
        <v>160000</v>
      </c>
    </row>
    <row r="106" spans="1:7" hidden="1" x14ac:dyDescent="0.25">
      <c r="A106" s="12">
        <v>45367</v>
      </c>
      <c r="B106" s="12" t="s">
        <v>22</v>
      </c>
      <c r="C106" s="12" t="s">
        <v>15</v>
      </c>
      <c r="D106" s="12" t="s">
        <v>19</v>
      </c>
      <c r="E106" s="12">
        <v>12</v>
      </c>
      <c r="F106" s="12">
        <v>30000</v>
      </c>
      <c r="G106" s="12">
        <f t="shared" ref="G106:G116" si="1">E106*F106</f>
        <v>360000</v>
      </c>
    </row>
    <row r="107" spans="1:7" hidden="1" x14ac:dyDescent="0.25">
      <c r="A107" s="12">
        <v>45368</v>
      </c>
      <c r="B107" s="12" t="s">
        <v>11</v>
      </c>
      <c r="C107" s="12" t="s">
        <v>18</v>
      </c>
      <c r="D107" s="12" t="s">
        <v>10</v>
      </c>
      <c r="E107" s="12">
        <v>9</v>
      </c>
      <c r="F107" s="12">
        <v>70000</v>
      </c>
      <c r="G107" s="12">
        <f t="shared" si="1"/>
        <v>630000</v>
      </c>
    </row>
    <row r="108" spans="1:7" hidden="1" x14ac:dyDescent="0.25">
      <c r="A108" s="12">
        <v>45369</v>
      </c>
      <c r="B108" s="12" t="s">
        <v>8</v>
      </c>
      <c r="C108" s="12" t="s">
        <v>12</v>
      </c>
      <c r="D108" s="12" t="s">
        <v>13</v>
      </c>
      <c r="E108" s="12">
        <v>7</v>
      </c>
      <c r="F108" s="12">
        <v>50000</v>
      </c>
      <c r="G108" s="12">
        <f t="shared" si="1"/>
        <v>350000</v>
      </c>
    </row>
    <row r="109" spans="1:7" hidden="1" x14ac:dyDescent="0.25">
      <c r="A109" s="12">
        <v>45370</v>
      </c>
      <c r="B109" s="12" t="s">
        <v>17</v>
      </c>
      <c r="C109" s="12" t="s">
        <v>15</v>
      </c>
      <c r="D109" s="12" t="s">
        <v>16</v>
      </c>
      <c r="E109" s="12">
        <v>14</v>
      </c>
      <c r="F109" s="12">
        <v>20000</v>
      </c>
      <c r="G109" s="12">
        <f>E109*F109</f>
        <v>280000</v>
      </c>
    </row>
    <row r="110" spans="1:7" hidden="1" x14ac:dyDescent="0.25">
      <c r="A110" s="12">
        <v>45371</v>
      </c>
      <c r="B110" s="12" t="s">
        <v>20</v>
      </c>
      <c r="C110" s="12" t="s">
        <v>18</v>
      </c>
      <c r="D110" s="12" t="s">
        <v>19</v>
      </c>
      <c r="E110" s="12">
        <v>8</v>
      </c>
      <c r="F110" s="12">
        <v>30000</v>
      </c>
      <c r="G110" s="12">
        <f t="shared" si="1"/>
        <v>240000</v>
      </c>
    </row>
    <row r="111" spans="1:7" hidden="1" x14ac:dyDescent="0.25">
      <c r="A111" s="12">
        <v>45372</v>
      </c>
      <c r="B111" s="12" t="s">
        <v>22</v>
      </c>
      <c r="C111" s="12" t="s">
        <v>21</v>
      </c>
      <c r="D111" s="12" t="s">
        <v>10</v>
      </c>
      <c r="E111" s="12">
        <v>11</v>
      </c>
      <c r="F111" s="12">
        <v>70000</v>
      </c>
      <c r="G111" s="12">
        <f t="shared" si="1"/>
        <v>770000</v>
      </c>
    </row>
    <row r="112" spans="1:7" hidden="1" x14ac:dyDescent="0.25">
      <c r="A112" s="12">
        <v>45373</v>
      </c>
      <c r="B112" s="12" t="s">
        <v>8</v>
      </c>
      <c r="C112" s="12" t="s">
        <v>23</v>
      </c>
      <c r="D112" s="12" t="s">
        <v>13</v>
      </c>
      <c r="E112" s="12">
        <v>5</v>
      </c>
      <c r="F112" s="12">
        <v>50000</v>
      </c>
      <c r="G112" s="12">
        <f t="shared" si="1"/>
        <v>250000</v>
      </c>
    </row>
    <row r="113" spans="1:7" hidden="1" x14ac:dyDescent="0.25">
      <c r="A113" s="12">
        <v>45374</v>
      </c>
      <c r="B113" s="12" t="s">
        <v>14</v>
      </c>
      <c r="C113" s="12" t="s">
        <v>15</v>
      </c>
      <c r="D113" s="12" t="s">
        <v>16</v>
      </c>
      <c r="E113" s="12">
        <v>10</v>
      </c>
      <c r="F113" s="12">
        <v>20000</v>
      </c>
      <c r="G113" s="12">
        <f t="shared" si="1"/>
        <v>200000</v>
      </c>
    </row>
    <row r="114" spans="1:7" hidden="1" x14ac:dyDescent="0.25">
      <c r="A114" s="12">
        <v>45375</v>
      </c>
      <c r="B114" s="12" t="s">
        <v>17</v>
      </c>
      <c r="C114" s="12" t="s">
        <v>18</v>
      </c>
      <c r="D114" s="12" t="s">
        <v>19</v>
      </c>
      <c r="E114" s="12">
        <v>9</v>
      </c>
      <c r="F114" s="12">
        <v>30000</v>
      </c>
      <c r="G114" s="12">
        <f t="shared" si="1"/>
        <v>270000</v>
      </c>
    </row>
    <row r="115" spans="1:7" hidden="1" x14ac:dyDescent="0.25">
      <c r="A115" s="12">
        <v>45376</v>
      </c>
      <c r="B115" s="12" t="s">
        <v>20</v>
      </c>
      <c r="C115" s="12" t="s">
        <v>23</v>
      </c>
      <c r="D115" s="12" t="s">
        <v>10</v>
      </c>
      <c r="E115" s="12">
        <v>10</v>
      </c>
      <c r="F115" s="12">
        <v>70000</v>
      </c>
      <c r="G115" s="12">
        <f t="shared" si="1"/>
        <v>700000</v>
      </c>
    </row>
    <row r="116" spans="1:7" hidden="1" x14ac:dyDescent="0.25">
      <c r="A116" s="12">
        <v>45381</v>
      </c>
      <c r="B116" s="12" t="s">
        <v>8</v>
      </c>
      <c r="C116" s="12" t="s">
        <v>18</v>
      </c>
      <c r="D116" s="12" t="s">
        <v>19</v>
      </c>
      <c r="E116" s="12">
        <v>5</v>
      </c>
      <c r="F116" s="12">
        <v>30000</v>
      </c>
      <c r="G116" s="12">
        <f t="shared" si="1"/>
        <v>150000</v>
      </c>
    </row>
    <row r="117" spans="1:7" x14ac:dyDescent="0.25">
      <c r="A117" s="12"/>
      <c r="B117" s="12"/>
      <c r="C117" s="12"/>
      <c r="D117" s="12" t="s">
        <v>28</v>
      </c>
      <c r="E117" s="12">
        <f>SUM(E69,E77,E89)</f>
        <v>42</v>
      </c>
      <c r="F117" s="12"/>
      <c r="G117" s="12"/>
    </row>
  </sheetData>
  <mergeCells count="1">
    <mergeCell ref="A38:G38"/>
  </mergeCells>
  <pageMargins left="0.7" right="0.7" top="0.75" bottom="0.75" header="0.3" footer="0.3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247A-FAF3-4A50-9C54-5453265A7AB4}">
  <dimension ref="A1:M22"/>
  <sheetViews>
    <sheetView workbookViewId="0">
      <selection activeCell="E7" sqref="E7"/>
    </sheetView>
  </sheetViews>
  <sheetFormatPr defaultRowHeight="15" x14ac:dyDescent="0.25"/>
  <cols>
    <col min="1" max="1" width="13.85546875" customWidth="1"/>
    <col min="2" max="2" width="13.85546875" bestFit="1" customWidth="1"/>
    <col min="12" max="12" width="16.28515625" customWidth="1"/>
    <col min="13" max="13" width="24" customWidth="1"/>
  </cols>
  <sheetData>
    <row r="1" spans="1:13" x14ac:dyDescent="0.25">
      <c r="A1" s="17" t="s">
        <v>32</v>
      </c>
      <c r="B1" s="18"/>
      <c r="C1" s="18"/>
      <c r="D1" s="18"/>
      <c r="E1" s="18"/>
      <c r="F1" s="19"/>
    </row>
    <row r="2" spans="1:13" x14ac:dyDescent="0.25">
      <c r="A2" s="20" t="s">
        <v>33</v>
      </c>
      <c r="B2" s="21"/>
      <c r="C2" s="21"/>
      <c r="D2" s="21"/>
      <c r="E2" s="21"/>
      <c r="F2" s="22"/>
      <c r="L2" s="24" t="s">
        <v>25</v>
      </c>
      <c r="M2" s="12" t="s">
        <v>27</v>
      </c>
    </row>
    <row r="3" spans="1:13" x14ac:dyDescent="0.25">
      <c r="A3" s="13" t="s">
        <v>34</v>
      </c>
      <c r="B3" s="13" t="s">
        <v>35</v>
      </c>
      <c r="C3" s="13" t="s">
        <v>36</v>
      </c>
      <c r="D3" s="14" t="s">
        <v>37</v>
      </c>
      <c r="E3" s="13" t="s">
        <v>38</v>
      </c>
      <c r="F3" s="13" t="s">
        <v>39</v>
      </c>
      <c r="L3" s="14" t="s">
        <v>9</v>
      </c>
      <c r="M3" s="12">
        <v>1760000</v>
      </c>
    </row>
    <row r="4" spans="1:13" x14ac:dyDescent="0.25">
      <c r="A4" s="13">
        <v>1</v>
      </c>
      <c r="B4" s="13" t="s">
        <v>15</v>
      </c>
      <c r="C4" s="13">
        <v>30000</v>
      </c>
      <c r="D4" s="15">
        <v>1150000</v>
      </c>
      <c r="E4" s="13">
        <f>IF(D4&gt;=2000000,D4*0.1,IF(AND(D4&lt;2000000,D4&gt;=1000000),D4*0.08,IF(D4&lt;1000000,D4*0.06)))</f>
        <v>92000</v>
      </c>
      <c r="F4" s="13">
        <f>C4+E4</f>
        <v>122000</v>
      </c>
      <c r="L4" s="14" t="s">
        <v>21</v>
      </c>
      <c r="M4" s="12">
        <v>960000</v>
      </c>
    </row>
    <row r="5" spans="1:13" x14ac:dyDescent="0.25">
      <c r="A5" s="13">
        <v>2</v>
      </c>
      <c r="B5" s="13" t="s">
        <v>9</v>
      </c>
      <c r="C5" s="13">
        <v>30000</v>
      </c>
      <c r="D5" s="15">
        <v>1760000</v>
      </c>
      <c r="E5" s="13">
        <f t="shared" ref="E5:E9" si="0">IF(D5&gt;=2000000,D5*0.1,IF(AND(D5&lt;2000000,D5&gt;=1000000),D5*0.08,IF(D5&lt;1000000,D5*0.06)))</f>
        <v>140800</v>
      </c>
      <c r="F5" s="13">
        <f t="shared" ref="F5:F9" si="1">C5+E5</f>
        <v>170800</v>
      </c>
      <c r="L5" s="14" t="s">
        <v>23</v>
      </c>
      <c r="M5" s="12">
        <v>700000</v>
      </c>
    </row>
    <row r="6" spans="1:13" x14ac:dyDescent="0.25">
      <c r="A6" s="13">
        <v>3</v>
      </c>
      <c r="B6" s="13" t="s">
        <v>18</v>
      </c>
      <c r="C6" s="13">
        <v>30000</v>
      </c>
      <c r="D6" s="15">
        <v>3340000</v>
      </c>
      <c r="E6" s="13">
        <f t="shared" si="0"/>
        <v>334000</v>
      </c>
      <c r="F6" s="13">
        <f t="shared" si="1"/>
        <v>364000</v>
      </c>
      <c r="L6" s="14" t="s">
        <v>18</v>
      </c>
      <c r="M6" s="12">
        <v>3340000</v>
      </c>
    </row>
    <row r="7" spans="1:13" x14ac:dyDescent="0.25">
      <c r="A7" s="13">
        <v>4</v>
      </c>
      <c r="B7" s="13" t="s">
        <v>21</v>
      </c>
      <c r="C7" s="13">
        <v>30000</v>
      </c>
      <c r="D7" s="15">
        <v>960000</v>
      </c>
      <c r="E7" s="13">
        <f t="shared" si="0"/>
        <v>57600</v>
      </c>
      <c r="F7" s="13">
        <f t="shared" si="1"/>
        <v>87600</v>
      </c>
      <c r="L7" s="14" t="s">
        <v>12</v>
      </c>
      <c r="M7" s="12">
        <v>840000</v>
      </c>
    </row>
    <row r="8" spans="1:13" x14ac:dyDescent="0.25">
      <c r="A8" s="13">
        <v>5</v>
      </c>
      <c r="B8" s="13" t="s">
        <v>12</v>
      </c>
      <c r="C8" s="13">
        <v>30000</v>
      </c>
      <c r="D8" s="15">
        <v>840000</v>
      </c>
      <c r="E8" s="13">
        <f t="shared" si="0"/>
        <v>50400</v>
      </c>
      <c r="F8" s="13">
        <f t="shared" si="1"/>
        <v>80400</v>
      </c>
      <c r="L8" s="14" t="s">
        <v>15</v>
      </c>
      <c r="M8" s="12">
        <v>1150000</v>
      </c>
    </row>
    <row r="9" spans="1:13" x14ac:dyDescent="0.25">
      <c r="A9" s="13">
        <v>6</v>
      </c>
      <c r="B9" s="13" t="s">
        <v>23</v>
      </c>
      <c r="C9" s="13">
        <v>30000</v>
      </c>
      <c r="D9" s="15">
        <v>700000</v>
      </c>
      <c r="E9" s="13">
        <f t="shared" si="0"/>
        <v>42000</v>
      </c>
      <c r="F9" s="16">
        <f t="shared" si="1"/>
        <v>72000</v>
      </c>
      <c r="G9" s="8" t="s">
        <v>41</v>
      </c>
      <c r="L9" s="14" t="s">
        <v>26</v>
      </c>
      <c r="M9" s="12">
        <v>8750000</v>
      </c>
    </row>
    <row r="10" spans="1:13" x14ac:dyDescent="0.25">
      <c r="E10" s="8" t="s">
        <v>40</v>
      </c>
      <c r="F10" s="23">
        <f>AVERAGE(F4,F5,F6,F7,F8,F9)</f>
        <v>149466.66666666666</v>
      </c>
      <c r="G10" s="8">
        <f>ROUND(F10,0)</f>
        <v>149467</v>
      </c>
    </row>
    <row r="16" spans="1:13" x14ac:dyDescent="0.25">
      <c r="A16" s="8" t="s">
        <v>29</v>
      </c>
    </row>
    <row r="18" spans="1:2" x14ac:dyDescent="0.25">
      <c r="A18" t="s">
        <v>42</v>
      </c>
      <c r="B18">
        <f>MAX(D4:D9)</f>
        <v>3340000</v>
      </c>
    </row>
    <row r="22" spans="1:2" x14ac:dyDescent="0.25">
      <c r="A22" s="8" t="s">
        <v>30</v>
      </c>
      <c r="B22" s="25"/>
    </row>
  </sheetData>
  <mergeCells count="2">
    <mergeCell ref="A1:F1"/>
    <mergeCell ref="A2:F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58D9-17B7-4875-B506-42C9565B4D38}">
  <dimension ref="A1:Q28"/>
  <sheetViews>
    <sheetView topLeftCell="A15" workbookViewId="0">
      <selection activeCell="L33" sqref="L33"/>
    </sheetView>
  </sheetViews>
  <sheetFormatPr defaultRowHeight="15" x14ac:dyDescent="0.25"/>
  <cols>
    <col min="1" max="1" width="18.7109375" customWidth="1"/>
    <col min="2" max="2" width="20.85546875" customWidth="1"/>
  </cols>
  <sheetData>
    <row r="1" spans="1:17" x14ac:dyDescent="0.25">
      <c r="A1" s="26" t="s">
        <v>43</v>
      </c>
      <c r="B1" s="26"/>
      <c r="C1" s="26"/>
      <c r="D1" s="26"/>
      <c r="E1" s="26"/>
      <c r="G1" s="39" t="s">
        <v>61</v>
      </c>
      <c r="H1" s="39"/>
      <c r="I1" s="39"/>
      <c r="J1" s="39"/>
      <c r="K1" s="39"/>
      <c r="M1" s="39" t="s">
        <v>62</v>
      </c>
      <c r="N1" s="39"/>
      <c r="O1" s="39"/>
      <c r="P1" s="39"/>
      <c r="Q1" s="39"/>
    </row>
    <row r="2" spans="1:17" x14ac:dyDescent="0.25">
      <c r="A2" s="28"/>
      <c r="B2" s="28"/>
      <c r="C2" s="28"/>
      <c r="D2" s="28"/>
      <c r="E2" s="28"/>
      <c r="G2" s="32" t="s">
        <v>44</v>
      </c>
      <c r="H2" s="32" t="s">
        <v>45</v>
      </c>
      <c r="I2" s="32" t="s">
        <v>5</v>
      </c>
      <c r="J2" s="32" t="s">
        <v>46</v>
      </c>
      <c r="K2" s="32" t="s">
        <v>39</v>
      </c>
      <c r="M2" s="36" t="s">
        <v>63</v>
      </c>
      <c r="N2" s="36" t="s">
        <v>45</v>
      </c>
      <c r="O2" s="36" t="s">
        <v>5</v>
      </c>
      <c r="P2" s="36" t="s">
        <v>64</v>
      </c>
      <c r="Q2" s="36" t="s">
        <v>39</v>
      </c>
    </row>
    <row r="3" spans="1:17" x14ac:dyDescent="0.25">
      <c r="A3" s="39" t="s">
        <v>33</v>
      </c>
      <c r="B3" s="39"/>
      <c r="C3" s="39"/>
      <c r="D3" s="39"/>
      <c r="E3" s="39"/>
      <c r="G3" s="31" t="s">
        <v>10</v>
      </c>
      <c r="H3" s="31" t="s">
        <v>4</v>
      </c>
      <c r="I3" s="31">
        <v>55</v>
      </c>
      <c r="J3" s="31">
        <v>60000</v>
      </c>
      <c r="K3" s="31">
        <v>3300000</v>
      </c>
      <c r="M3" s="33" t="s">
        <v>10</v>
      </c>
      <c r="N3" s="33" t="s">
        <v>4</v>
      </c>
      <c r="O3" s="33">
        <v>67</v>
      </c>
      <c r="P3" s="33">
        <v>60000</v>
      </c>
      <c r="Q3" s="33">
        <v>4020000</v>
      </c>
    </row>
    <row r="4" spans="1:17" x14ac:dyDescent="0.25">
      <c r="A4" s="30" t="s">
        <v>44</v>
      </c>
      <c r="B4" s="29" t="s">
        <v>45</v>
      </c>
      <c r="C4" s="29" t="s">
        <v>5</v>
      </c>
      <c r="D4" s="30" t="s">
        <v>46</v>
      </c>
      <c r="E4" s="30" t="s">
        <v>39</v>
      </c>
      <c r="G4" s="31" t="s">
        <v>13</v>
      </c>
      <c r="H4" s="31" t="s">
        <v>4</v>
      </c>
      <c r="I4" s="31">
        <v>50</v>
      </c>
      <c r="J4" s="31">
        <v>45000</v>
      </c>
      <c r="K4" s="31">
        <v>2250000</v>
      </c>
      <c r="M4" s="33" t="s">
        <v>13</v>
      </c>
      <c r="N4" s="33" t="s">
        <v>4</v>
      </c>
      <c r="O4" s="33">
        <v>41</v>
      </c>
      <c r="P4" s="33">
        <v>45000</v>
      </c>
      <c r="Q4" s="33">
        <v>1845000</v>
      </c>
    </row>
    <row r="5" spans="1:17" x14ac:dyDescent="0.25">
      <c r="A5" s="28" t="s">
        <v>10</v>
      </c>
      <c r="B5" s="28" t="s">
        <v>4</v>
      </c>
      <c r="C5" s="28">
        <v>53</v>
      </c>
      <c r="D5" s="28">
        <v>60000</v>
      </c>
      <c r="E5" s="28">
        <v>3180000</v>
      </c>
      <c r="G5" s="31" t="s">
        <v>19</v>
      </c>
      <c r="H5" s="31" t="s">
        <v>4</v>
      </c>
      <c r="I5" s="31">
        <v>79</v>
      </c>
      <c r="J5" s="31">
        <v>26000</v>
      </c>
      <c r="K5" s="31">
        <v>2054000</v>
      </c>
      <c r="M5" s="33" t="s">
        <v>19</v>
      </c>
      <c r="N5" s="33" t="s">
        <v>4</v>
      </c>
      <c r="O5" s="33">
        <v>70</v>
      </c>
      <c r="P5" s="33">
        <v>26000</v>
      </c>
      <c r="Q5" s="33">
        <v>1820000</v>
      </c>
    </row>
    <row r="6" spans="1:17" x14ac:dyDescent="0.25">
      <c r="A6" s="28" t="s">
        <v>13</v>
      </c>
      <c r="B6" s="28" t="s">
        <v>4</v>
      </c>
      <c r="C6" s="28">
        <v>48</v>
      </c>
      <c r="D6" s="28">
        <v>45000</v>
      </c>
      <c r="E6" s="28">
        <v>2160000</v>
      </c>
      <c r="G6" s="31" t="s">
        <v>16</v>
      </c>
      <c r="H6" s="31" t="s">
        <v>4</v>
      </c>
      <c r="I6" s="31">
        <v>60</v>
      </c>
      <c r="J6" s="31">
        <v>17000</v>
      </c>
      <c r="K6" s="31">
        <v>1020000</v>
      </c>
      <c r="M6" s="33" t="s">
        <v>16</v>
      </c>
      <c r="N6" s="33" t="s">
        <v>4</v>
      </c>
      <c r="O6" s="33">
        <v>58</v>
      </c>
      <c r="P6" s="33">
        <v>17000</v>
      </c>
      <c r="Q6" s="33">
        <v>986000</v>
      </c>
    </row>
    <row r="7" spans="1:17" x14ac:dyDescent="0.25">
      <c r="A7" s="28" t="s">
        <v>19</v>
      </c>
      <c r="B7" s="28" t="s">
        <v>4</v>
      </c>
      <c r="C7" s="28">
        <v>56</v>
      </c>
      <c r="D7" s="28">
        <v>26000</v>
      </c>
      <c r="E7" s="28">
        <v>1456000</v>
      </c>
      <c r="G7" s="31" t="s">
        <v>47</v>
      </c>
      <c r="H7" s="31" t="s">
        <v>48</v>
      </c>
      <c r="I7" s="31"/>
      <c r="J7" s="31"/>
      <c r="K7" s="31">
        <v>12000</v>
      </c>
      <c r="M7" s="33" t="s">
        <v>47</v>
      </c>
      <c r="N7" s="33" t="s">
        <v>48</v>
      </c>
      <c r="O7" s="33"/>
      <c r="P7" s="33"/>
      <c r="Q7" s="33">
        <v>13000</v>
      </c>
    </row>
    <row r="8" spans="1:17" x14ac:dyDescent="0.25">
      <c r="A8" s="28" t="s">
        <v>16</v>
      </c>
      <c r="B8" s="28" t="s">
        <v>4</v>
      </c>
      <c r="C8" s="28">
        <v>48</v>
      </c>
      <c r="D8" s="28">
        <v>17000</v>
      </c>
      <c r="E8" s="28">
        <v>816000</v>
      </c>
      <c r="G8" s="31" t="s">
        <v>49</v>
      </c>
      <c r="H8" s="31" t="s">
        <v>50</v>
      </c>
      <c r="I8" s="31"/>
      <c r="J8" s="31"/>
      <c r="K8" s="31">
        <v>8000</v>
      </c>
      <c r="M8" s="33" t="s">
        <v>49</v>
      </c>
      <c r="N8" s="33" t="s">
        <v>50</v>
      </c>
      <c r="O8" s="33"/>
      <c r="P8" s="33"/>
      <c r="Q8" s="33">
        <v>2000</v>
      </c>
    </row>
    <row r="9" spans="1:17" x14ac:dyDescent="0.25">
      <c r="A9" s="28" t="s">
        <v>47</v>
      </c>
      <c r="B9" s="28" t="s">
        <v>48</v>
      </c>
      <c r="C9" s="28"/>
      <c r="D9" s="28"/>
      <c r="E9" s="28">
        <v>12000</v>
      </c>
      <c r="G9" s="31" t="s">
        <v>51</v>
      </c>
      <c r="H9" s="31" t="s">
        <v>48</v>
      </c>
      <c r="I9" s="31"/>
      <c r="J9" s="31"/>
      <c r="K9" s="31">
        <v>8000</v>
      </c>
      <c r="M9" s="33" t="s">
        <v>51</v>
      </c>
      <c r="N9" s="33" t="s">
        <v>48</v>
      </c>
      <c r="O9" s="33"/>
      <c r="P9" s="33"/>
      <c r="Q9" s="33">
        <v>8000</v>
      </c>
    </row>
    <row r="10" spans="1:17" x14ac:dyDescent="0.25">
      <c r="A10" s="28" t="s">
        <v>49</v>
      </c>
      <c r="B10" s="28" t="s">
        <v>50</v>
      </c>
      <c r="C10" s="28"/>
      <c r="D10" s="28"/>
      <c r="E10" s="28">
        <v>500</v>
      </c>
      <c r="G10" s="31" t="s">
        <v>52</v>
      </c>
      <c r="H10" s="31" t="s">
        <v>53</v>
      </c>
      <c r="I10" s="31"/>
      <c r="J10" s="31"/>
      <c r="K10" s="31">
        <v>1500</v>
      </c>
      <c r="M10" s="33" t="s">
        <v>52</v>
      </c>
      <c r="N10" s="33" t="s">
        <v>53</v>
      </c>
      <c r="O10" s="33"/>
      <c r="P10" s="33"/>
      <c r="Q10" s="33">
        <v>1500</v>
      </c>
    </row>
    <row r="11" spans="1:17" x14ac:dyDescent="0.25">
      <c r="A11" s="28" t="s">
        <v>51</v>
      </c>
      <c r="B11" s="28" t="s">
        <v>48</v>
      </c>
      <c r="C11" s="28"/>
      <c r="D11" s="28"/>
      <c r="E11" s="28">
        <v>8000</v>
      </c>
      <c r="G11" s="31" t="s">
        <v>54</v>
      </c>
      <c r="H11" s="31" t="s">
        <v>55</v>
      </c>
      <c r="I11" s="31">
        <v>5</v>
      </c>
      <c r="J11" s="31">
        <v>30000</v>
      </c>
      <c r="K11" s="31">
        <v>150000</v>
      </c>
      <c r="M11" s="33" t="s">
        <v>54</v>
      </c>
      <c r="N11" s="33" t="s">
        <v>55</v>
      </c>
      <c r="O11" s="33">
        <v>5</v>
      </c>
      <c r="P11" s="33">
        <v>30000</v>
      </c>
      <c r="Q11" s="33">
        <v>150000</v>
      </c>
    </row>
    <row r="12" spans="1:17" x14ac:dyDescent="0.25">
      <c r="A12" s="28" t="s">
        <v>52</v>
      </c>
      <c r="B12" s="28" t="s">
        <v>53</v>
      </c>
      <c r="C12" s="28"/>
      <c r="D12" s="28"/>
      <c r="E12" s="28">
        <v>1500</v>
      </c>
      <c r="G12" s="31" t="s">
        <v>56</v>
      </c>
      <c r="H12" s="31" t="s">
        <v>55</v>
      </c>
      <c r="I12" s="31"/>
      <c r="J12" s="31"/>
      <c r="K12" s="31">
        <v>20000</v>
      </c>
      <c r="M12" s="33" t="s">
        <v>56</v>
      </c>
      <c r="N12" s="33" t="s">
        <v>55</v>
      </c>
      <c r="O12" s="33"/>
      <c r="P12" s="33"/>
      <c r="Q12" s="33">
        <v>20000</v>
      </c>
    </row>
    <row r="13" spans="1:17" x14ac:dyDescent="0.25">
      <c r="A13" s="28" t="s">
        <v>54</v>
      </c>
      <c r="B13" s="28" t="s">
        <v>55</v>
      </c>
      <c r="C13" s="28">
        <v>5</v>
      </c>
      <c r="D13" s="28">
        <v>30000</v>
      </c>
      <c r="E13" s="28">
        <v>150000</v>
      </c>
      <c r="G13" s="31" t="s">
        <v>57</v>
      </c>
      <c r="H13" s="31" t="s">
        <v>53</v>
      </c>
      <c r="I13" s="31"/>
      <c r="J13" s="31"/>
      <c r="K13" s="31">
        <v>3000</v>
      </c>
      <c r="M13" s="33" t="s">
        <v>57</v>
      </c>
      <c r="N13" s="33" t="s">
        <v>53</v>
      </c>
      <c r="O13" s="33"/>
      <c r="P13" s="33"/>
      <c r="Q13" s="33">
        <v>2000</v>
      </c>
    </row>
    <row r="14" spans="1:17" x14ac:dyDescent="0.25">
      <c r="A14" s="28" t="s">
        <v>56</v>
      </c>
      <c r="B14" s="28" t="s">
        <v>55</v>
      </c>
      <c r="C14" s="28"/>
      <c r="D14" s="28"/>
      <c r="E14" s="28">
        <v>20000</v>
      </c>
      <c r="G14" s="31" t="s">
        <v>58</v>
      </c>
      <c r="H14" s="31" t="s">
        <v>50</v>
      </c>
      <c r="I14" s="31"/>
      <c r="J14" s="31"/>
      <c r="K14" s="31">
        <v>1000</v>
      </c>
      <c r="M14" s="33" t="s">
        <v>58</v>
      </c>
      <c r="N14" s="33" t="s">
        <v>50</v>
      </c>
      <c r="O14" s="33"/>
      <c r="P14" s="33"/>
      <c r="Q14" s="33">
        <v>7000</v>
      </c>
    </row>
    <row r="15" spans="1:17" x14ac:dyDescent="0.25">
      <c r="A15" s="28" t="s">
        <v>57</v>
      </c>
      <c r="B15" s="28" t="s">
        <v>53</v>
      </c>
      <c r="C15" s="28"/>
      <c r="D15" s="28"/>
      <c r="E15" s="28">
        <v>2000</v>
      </c>
      <c r="G15" s="31" t="s">
        <v>59</v>
      </c>
      <c r="H15" s="31" t="s">
        <v>53</v>
      </c>
      <c r="I15" s="31"/>
      <c r="J15" s="31"/>
      <c r="K15" s="31">
        <v>800</v>
      </c>
      <c r="M15" s="33" t="s">
        <v>59</v>
      </c>
      <c r="N15" s="33" t="s">
        <v>53</v>
      </c>
      <c r="O15" s="33"/>
      <c r="P15" s="33"/>
      <c r="Q15" s="33">
        <v>1200</v>
      </c>
    </row>
    <row r="16" spans="1:17" x14ac:dyDescent="0.25">
      <c r="A16" s="28" t="s">
        <v>58</v>
      </c>
      <c r="B16" s="28" t="s">
        <v>50</v>
      </c>
      <c r="C16" s="28"/>
      <c r="D16" s="28"/>
      <c r="E16" s="28">
        <v>3000</v>
      </c>
      <c r="G16" s="31" t="s">
        <v>60</v>
      </c>
      <c r="H16" s="31"/>
      <c r="I16" s="31"/>
      <c r="J16" s="31"/>
      <c r="K16" s="31">
        <v>1170000</v>
      </c>
      <c r="M16" s="33" t="s">
        <v>60</v>
      </c>
      <c r="N16" s="33"/>
      <c r="O16" s="33"/>
      <c r="P16" s="33"/>
      <c r="Q16" s="33">
        <v>110000</v>
      </c>
    </row>
    <row r="17" spans="1:15" x14ac:dyDescent="0.25">
      <c r="A17" s="28" t="s">
        <v>59</v>
      </c>
      <c r="B17" s="28" t="s">
        <v>53</v>
      </c>
      <c r="C17" s="28"/>
      <c r="D17" s="28"/>
      <c r="E17" s="28">
        <v>1000</v>
      </c>
    </row>
    <row r="18" spans="1:15" x14ac:dyDescent="0.25">
      <c r="A18" s="28" t="s">
        <v>60</v>
      </c>
      <c r="B18" s="28"/>
      <c r="C18" s="28"/>
      <c r="D18" s="28"/>
      <c r="E18" s="28">
        <v>40000</v>
      </c>
    </row>
    <row r="19" spans="1:15" x14ac:dyDescent="0.25">
      <c r="A19" s="27"/>
      <c r="B19" s="27"/>
      <c r="C19" s="27"/>
      <c r="D19" s="27"/>
      <c r="E19" s="27"/>
    </row>
    <row r="23" spans="1:15" x14ac:dyDescent="0.25">
      <c r="A23" s="8" t="s">
        <v>70</v>
      </c>
    </row>
    <row r="24" spans="1:15" x14ac:dyDescent="0.25">
      <c r="B24" s="35" t="s">
        <v>65</v>
      </c>
      <c r="C24" s="35" t="s">
        <v>66</v>
      </c>
      <c r="D24" s="40" t="s">
        <v>67</v>
      </c>
      <c r="E24" s="35" t="s">
        <v>68</v>
      </c>
      <c r="F24" s="35" t="s">
        <v>69</v>
      </c>
      <c r="K24" s="8" t="s">
        <v>71</v>
      </c>
    </row>
    <row r="25" spans="1:15" x14ac:dyDescent="0.25">
      <c r="B25" s="34" t="s">
        <v>33</v>
      </c>
      <c r="C25" s="34">
        <f>SUM(E5:E18)</f>
        <v>7850000</v>
      </c>
      <c r="D25" s="34">
        <v>8750000</v>
      </c>
      <c r="E25" s="34">
        <f>D25-C25</f>
        <v>900000</v>
      </c>
      <c r="F25" s="34" t="str">
        <f>IF(C25&lt;D25,"Profit","Loss")</f>
        <v>Profit</v>
      </c>
      <c r="L25" s="35" t="s">
        <v>65</v>
      </c>
      <c r="M25" s="35" t="s">
        <v>72</v>
      </c>
      <c r="N25" s="34"/>
      <c r="O25" s="34"/>
    </row>
    <row r="26" spans="1:15" x14ac:dyDescent="0.25">
      <c r="B26" s="34" t="s">
        <v>61</v>
      </c>
      <c r="C26" s="34">
        <f>SUM(K3:K16)</f>
        <v>9998300</v>
      </c>
      <c r="D26" s="34">
        <v>9920000</v>
      </c>
      <c r="E26" s="34">
        <v>-78300</v>
      </c>
      <c r="F26" s="34" t="str">
        <f>IF(C26&lt;D26,"Profit","Loss")</f>
        <v>Loss</v>
      </c>
      <c r="L26" s="34" t="s">
        <v>33</v>
      </c>
      <c r="M26" s="37">
        <f>SUM(C5:C8)</f>
        <v>205</v>
      </c>
      <c r="N26" s="41">
        <f>MIN(M26:M28)</f>
        <v>205</v>
      </c>
      <c r="O26" s="42" t="s">
        <v>73</v>
      </c>
    </row>
    <row r="27" spans="1:15" x14ac:dyDescent="0.25">
      <c r="B27" s="34" t="s">
        <v>62</v>
      </c>
      <c r="C27" s="34">
        <f>SUM(Q3:Q16)</f>
        <v>8985700</v>
      </c>
      <c r="D27" s="34">
        <v>10000000</v>
      </c>
      <c r="E27" s="34">
        <v>1014300</v>
      </c>
      <c r="F27" s="34" t="str">
        <f>IF(C27&lt;D27,"Profit","Loss")</f>
        <v>Profit</v>
      </c>
      <c r="L27" s="38" t="s">
        <v>61</v>
      </c>
      <c r="M27" s="37">
        <f>SUM(I3:I6)</f>
        <v>244</v>
      </c>
      <c r="N27" s="43"/>
      <c r="O27" s="44"/>
    </row>
    <row r="28" spans="1:15" x14ac:dyDescent="0.25">
      <c r="L28" s="34" t="s">
        <v>62</v>
      </c>
      <c r="M28" s="37">
        <f>SUM(O3:O6)</f>
        <v>236</v>
      </c>
      <c r="N28" s="45"/>
      <c r="O28" s="46"/>
    </row>
  </sheetData>
  <mergeCells count="6">
    <mergeCell ref="M1:Q1"/>
    <mergeCell ref="N26:N28"/>
    <mergeCell ref="O26:O28"/>
    <mergeCell ref="A1:E1"/>
    <mergeCell ref="A3:E3"/>
    <mergeCell ref="G1:K1"/>
  </mergeCells>
  <conditionalFormatting sqref="F25">
    <cfRule type="cellIs" dxfId="3" priority="2" operator="greaterThan">
      <formula>$C$2</formula>
    </cfRule>
    <cfRule type="cellIs" dxfId="2" priority="3" operator="greaterThan">
      <formula>$E$2</formula>
    </cfRule>
  </conditionalFormatting>
  <conditionalFormatting sqref="F25:F27">
    <cfRule type="cellIs" dxfId="1" priority="4" operator="greaterThan">
      <formula>$C$2</formula>
    </cfRule>
  </conditionalFormatting>
  <conditionalFormatting sqref="F27">
    <cfRule type="cellIs" dxfId="0" priority="1" operator="greaterThan">
      <formula>$C$4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2381-24E6-4E31-B50B-C4BF0F3302D5}">
  <dimension ref="A1:D13"/>
  <sheetViews>
    <sheetView workbookViewId="0">
      <selection sqref="A1:D13"/>
    </sheetView>
  </sheetViews>
  <sheetFormatPr defaultRowHeight="15" x14ac:dyDescent="0.25"/>
  <sheetData>
    <row r="1" spans="1:4" x14ac:dyDescent="0.25">
      <c r="A1" s="47" t="s">
        <v>65</v>
      </c>
      <c r="B1" s="47" t="s">
        <v>66</v>
      </c>
      <c r="C1" s="47" t="s">
        <v>67</v>
      </c>
      <c r="D1" s="47" t="s">
        <v>74</v>
      </c>
    </row>
    <row r="2" spans="1:4" x14ac:dyDescent="0.25">
      <c r="A2" s="34" t="s">
        <v>33</v>
      </c>
      <c r="B2" s="34">
        <v>9288500</v>
      </c>
      <c r="C2" s="34">
        <v>8750000</v>
      </c>
      <c r="D2" s="34">
        <v>-538500</v>
      </c>
    </row>
    <row r="3" spans="1:4" x14ac:dyDescent="0.25">
      <c r="A3" s="34" t="s">
        <v>61</v>
      </c>
      <c r="B3" s="34">
        <v>9744300</v>
      </c>
      <c r="C3" s="34">
        <v>9920000</v>
      </c>
      <c r="D3" s="34">
        <v>175700</v>
      </c>
    </row>
    <row r="4" spans="1:4" x14ac:dyDescent="0.25">
      <c r="A4" s="34" t="s">
        <v>62</v>
      </c>
      <c r="B4" s="34">
        <v>8904700</v>
      </c>
      <c r="C4" s="34">
        <v>10000000</v>
      </c>
      <c r="D4" s="34">
        <v>1095300</v>
      </c>
    </row>
    <row r="5" spans="1:4" x14ac:dyDescent="0.25">
      <c r="A5" s="34" t="s">
        <v>75</v>
      </c>
      <c r="B5" s="34">
        <v>7345200</v>
      </c>
      <c r="C5" s="34">
        <v>7957400</v>
      </c>
      <c r="D5" s="34">
        <v>612200</v>
      </c>
    </row>
    <row r="6" spans="1:4" x14ac:dyDescent="0.25">
      <c r="A6" s="34" t="s">
        <v>76</v>
      </c>
      <c r="B6" s="34">
        <v>8987000</v>
      </c>
      <c r="C6" s="34">
        <v>9876500</v>
      </c>
      <c r="D6" s="34">
        <v>889500</v>
      </c>
    </row>
    <row r="7" spans="1:4" x14ac:dyDescent="0.25">
      <c r="A7" s="34" t="s">
        <v>77</v>
      </c>
      <c r="B7" s="34">
        <v>5215400</v>
      </c>
      <c r="C7" s="34">
        <v>5164500</v>
      </c>
      <c r="D7" s="34">
        <v>-50900</v>
      </c>
    </row>
    <row r="8" spans="1:4" x14ac:dyDescent="0.25">
      <c r="A8" s="34" t="s">
        <v>78</v>
      </c>
      <c r="B8" s="34">
        <v>9976500</v>
      </c>
      <c r="C8" s="34">
        <v>11543600</v>
      </c>
      <c r="D8" s="34">
        <v>1567100</v>
      </c>
    </row>
    <row r="9" spans="1:4" x14ac:dyDescent="0.25">
      <c r="A9" s="34" t="s">
        <v>79</v>
      </c>
      <c r="B9" s="34">
        <v>7976700</v>
      </c>
      <c r="C9" s="34">
        <v>8087900</v>
      </c>
      <c r="D9" s="34">
        <v>111200</v>
      </c>
    </row>
    <row r="10" spans="1:4" x14ac:dyDescent="0.25">
      <c r="A10" s="34" t="s">
        <v>80</v>
      </c>
      <c r="B10" s="34">
        <v>9879000</v>
      </c>
      <c r="C10" s="34">
        <v>9969800</v>
      </c>
      <c r="D10" s="34">
        <v>90800</v>
      </c>
    </row>
    <row r="11" spans="1:4" x14ac:dyDescent="0.25">
      <c r="A11" s="34" t="s">
        <v>81</v>
      </c>
      <c r="B11" s="34">
        <v>6234800</v>
      </c>
      <c r="C11" s="34">
        <v>7024000</v>
      </c>
      <c r="D11" s="34">
        <v>789200</v>
      </c>
    </row>
    <row r="12" spans="1:4" x14ac:dyDescent="0.25">
      <c r="A12" s="34" t="s">
        <v>82</v>
      </c>
      <c r="B12" s="34">
        <v>4534800</v>
      </c>
      <c r="C12" s="34">
        <v>4809300</v>
      </c>
      <c r="D12" s="34">
        <v>274500</v>
      </c>
    </row>
    <row r="13" spans="1:4" x14ac:dyDescent="0.25">
      <c r="A13" s="34" t="s">
        <v>83</v>
      </c>
      <c r="B13" s="34">
        <v>8348700</v>
      </c>
      <c r="C13" s="34">
        <v>8834800</v>
      </c>
      <c r="D13" s="34">
        <v>486100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2(a,b)</vt:lpstr>
      <vt:lpstr>2 (c,d,e)</vt:lpstr>
      <vt:lpstr>work2(a-d)</vt:lpstr>
      <vt:lpstr>work3 all</vt:lpstr>
      <vt:lpstr>work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Ferdoushi</cp:lastModifiedBy>
  <dcterms:created xsi:type="dcterms:W3CDTF">2024-05-29T21:50:26Z</dcterms:created>
  <dcterms:modified xsi:type="dcterms:W3CDTF">2024-09-27T08:07:53Z</dcterms:modified>
</cp:coreProperties>
</file>