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</sheets>
  <definedNames>
    <definedName function="false" hidden="false" localSheetId="0" name="PCB_Design" vbProcedure="false">Presupuesto!$A$1:$G$31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<sst xmlns="http://schemas.openxmlformats.org/spreadsheetml/2006/main" count="271" uniqueCount="77">
  <si>
    <t xml:space="preserve">Item</t>
  </si>
  <si>
    <t xml:space="preserve">Qty</t>
  </si>
  <si>
    <t xml:space="preserve">Reference(s)</t>
  </si>
  <si>
    <t xml:space="preserve">Voltage (V)</t>
  </si>
  <si>
    <t xml:space="preserve">Current (A)</t>
  </si>
  <si>
    <t xml:space="preserve">Power (W)</t>
  </si>
  <si>
    <t xml:space="preserve">Value</t>
  </si>
  <si>
    <t xml:space="preserve">Companie</t>
  </si>
  <si>
    <t xml:space="preserve">Unit Price</t>
  </si>
  <si>
    <t xml:space="preserve">Total Quantity</t>
  </si>
  <si>
    <t xml:space="preserve"> We have</t>
  </si>
  <si>
    <t xml:space="preserve">Condition</t>
  </si>
  <si>
    <t xml:space="preserve">Who?</t>
  </si>
  <si>
    <t xml:space="preserve">Total</t>
  </si>
  <si>
    <t xml:space="preserve">MicroUSB a Serial CP2102</t>
  </si>
  <si>
    <t xml:space="preserve">Ferretrónica</t>
  </si>
  <si>
    <t xml:space="preserve">Omar</t>
  </si>
  <si>
    <t xml:space="preserve">ESP32 Wroom 32</t>
  </si>
  <si>
    <t xml:space="preserve">Mactrónica</t>
  </si>
  <si>
    <t xml:space="preserve">Felipe</t>
  </si>
  <si>
    <t xml:space="preserve">TFT ILI9341</t>
  </si>
  <si>
    <t xml:space="preserve">Mercado Libre</t>
  </si>
  <si>
    <t xml:space="preserve">Kish</t>
  </si>
  <si>
    <t xml:space="preserve">Transformador 12V 1A con Tap Central</t>
  </si>
  <si>
    <t xml:space="preserve">-</t>
  </si>
  <si>
    <t xml:space="preserve">Cable de alimentación C14</t>
  </si>
  <si>
    <t xml:space="preserve">Conector de poder ACLEC320C14</t>
  </si>
  <si>
    <t xml:space="preserve">Servomotor</t>
  </si>
  <si>
    <t xml:space="preserve">Sebastian</t>
  </si>
  <si>
    <t xml:space="preserve">Mecanismo piñon cremallera</t>
  </si>
  <si>
    <t xml:space="preserve">Pasador</t>
  </si>
  <si>
    <t xml:space="preserve">Ferreteria</t>
  </si>
  <si>
    <t xml:space="preserve">Kit lector RFID RC522</t>
  </si>
  <si>
    <t xml:space="preserve">Sigma</t>
  </si>
  <si>
    <t xml:space="preserve">Johan</t>
  </si>
  <si>
    <t xml:space="preserve">Terminal faston macho para PCB</t>
  </si>
  <si>
    <t xml:space="preserve">Vistronica</t>
  </si>
  <si>
    <t xml:space="preserve">Terminal Faston Hembra</t>
  </si>
  <si>
    <t xml:space="preserve">Alambre AWG 18 (por metros)</t>
  </si>
  <si>
    <t xml:space="preserve">Pulsador 3x6x2.5 mm SMD</t>
  </si>
  <si>
    <t xml:space="preserve">PORTAPILAS 18650</t>
  </si>
  <si>
    <t xml:space="preserve">Capacitor Cerámico 100 nF 50V SAMSUNG SMD 0805 x10</t>
  </si>
  <si>
    <t xml:space="preserve">Capacitor Cerámico 10 nF 50V YAGEO SMD 0805 x10</t>
  </si>
  <si>
    <t xml:space="preserve">COND 220UF 16V (6mm diametro)</t>
  </si>
  <si>
    <t xml:space="preserve">Capacitor Electrolítico De Aluminio 10 uF 50V 5x5 mm SMD</t>
  </si>
  <si>
    <t xml:space="preserve">Condensador De Tantalio 47 uF 25V SMD EIA7343-43</t>
  </si>
  <si>
    <t xml:space="preserve">Condensador Electrolitico 100uF x 35V</t>
  </si>
  <si>
    <t xml:space="preserve">Diodo Rectificador De Barrera 1N5822</t>
  </si>
  <si>
    <t xml:space="preserve">LED 0805 ROJO</t>
  </si>
  <si>
    <t xml:space="preserve">LED 0805 Verde</t>
  </si>
  <si>
    <t xml:space="preserve">MI1812K121R</t>
  </si>
  <si>
    <t xml:space="preserve">Conectores Jst Macho-hembra Xh2.54 Xh 2.54mm 9 Pines 20cm</t>
  </si>
  <si>
    <t xml:space="preserve">Centro</t>
  </si>
  <si>
    <t xml:space="preserve">QuienPueda</t>
  </si>
  <si>
    <t xml:space="preserve">Conector JST 20cm 5pines</t>
  </si>
  <si>
    <t xml:space="preserve">Conector JST 40cm 8pines</t>
  </si>
  <si>
    <t xml:space="preserve">Conector JST 40cm 3pines</t>
  </si>
  <si>
    <t xml:space="preserve">LED 0805 AZUL</t>
  </si>
  <si>
    <t xml:space="preserve">Inductor 100uh 6a Bobina Con Nucleo Toroidal De Ferrita</t>
  </si>
  <si>
    <t xml:space="preserve">TRANSISTOR MOSFET SI2302/A2SHB 20V 3A SMD SOT-23</t>
  </si>
  <si>
    <t xml:space="preserve">Resistencias 10 KOHM SMD 0805 1/8W 1% x10</t>
  </si>
  <si>
    <t xml:space="preserve">Resistencias 1 KOHM SMD 0805 1/8W 1% x10</t>
  </si>
  <si>
    <t xml:space="preserve">Resistencias 47 KOHM SMD 0805 1/8W 1% x10</t>
  </si>
  <si>
    <t xml:space="preserve">Resistencias 220 OHM SMD 0805 1/8W 1% x10</t>
  </si>
  <si>
    <t xml:space="preserve">R0805 100 OHM</t>
  </si>
  <si>
    <t xml:space="preserve">Conector Jumper 2.54 mm 2P Negro</t>
  </si>
  <si>
    <t xml:space="preserve">Regleta Conector 1*40P 2.54MM Macho-Macho</t>
  </si>
  <si>
    <t xml:space="preserve">TEMPORIZADOR ELÉCTRICO NE555 SMD SOIC-8</t>
  </si>
  <si>
    <t xml:space="preserve">TP4056</t>
  </si>
  <si>
    <t xml:space="preserve">LM2576S-5.0</t>
  </si>
  <si>
    <t xml:space="preserve">LM2576S-3.3</t>
  </si>
  <si>
    <t xml:space="preserve">Inductor grande xd</t>
  </si>
  <si>
    <t xml:space="preserve">Quote</t>
  </si>
  <si>
    <t xml:space="preserve">Each person</t>
  </si>
  <si>
    <t xml:space="preserve">Laura</t>
  </si>
  <si>
    <t xml:space="preserve">Ana</t>
  </si>
  <si>
    <t xml:space="preserve">Sebastián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</si>
</sst>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.00_-;&quot;-$ &quot;* #,##0.00_-;_-&quot;$ &quot;* \-??_-;_-@_-"/>
    <numFmt numFmtId="166" formatCode="_-&quot;$ &quot;* #,##0_-;&quot;-$ &quot;* #,##0_-;_-&quot;$ &quot;* \-??_-;_-@_-"/>
    <numFmt numFmtId="167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true" showOutlineSymbols="true" defaultGridColor="true" view="normal" topLeftCell="D24" colorId="64" zoomScale="85" zoomScaleNormal="85" zoomScalePageLayoutView="100" workbookViewId="0">
      <selection pane="topLeft" activeCell="E39" activeCellId="0" sqref="E39"/>
    </sheetView>
  </sheetViews>
  <sheetFormatPr defaultColWidth="10.976562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6"/>
    <col collapsed="false" customWidth="true" hidden="false" outlineLevel="0" max="3" min="3" style="0" width="54.42"/>
    <col collapsed="false" customWidth="true" hidden="false" outlineLevel="0" max="7" min="4" style="0" width="12.5"/>
    <col collapsed="false" customWidth="true" hidden="false" outlineLevel="0" max="8" min="8" style="0" width="14"/>
    <col collapsed="false" customWidth="true" hidden="false" outlineLevel="0" max="9" min="9" style="0" width="12.5"/>
    <col collapsed="false" customWidth="true" hidden="false" outlineLevel="0" max="10" min="10" style="0" width="14.04"/>
    <col collapsed="false" customWidth="true" hidden="false" outlineLevel="0" max="12" min="11" style="0" width="13.13"/>
    <col collapsed="false" customWidth="true" hidden="false" outlineLevel="0" max="13" min="13" style="0" width="12.63"/>
    <col collapsed="false" customWidth="true" hidden="false" outlineLevel="0" max="14" min="14" style="0" width="11.62"/>
    <col collapsed="false" customWidth="true" hidden="false" outlineLevel="0" max="16" min="16" style="0" width="17.62"/>
    <col collapsed="false" customWidth="true" hidden="false" outlineLevel="0" max="17" min="17" style="0" width="27"/>
    <col collapsed="false" customWidth="true" hidden="false" outlineLevel="0" max="18" min="18" style="0" width="13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  <c r="Q1" s="2"/>
    </row>
    <row r="2" customFormat="false" ht="15.75" hidden="false" customHeight="false" outlineLevel="0" collapsed="false">
      <c r="A2" s="3" t="n">
        <v>1</v>
      </c>
      <c r="B2" s="3" t="n">
        <v>1</v>
      </c>
      <c r="C2" s="3" t="s">
        <v>14</v>
      </c>
      <c r="D2" s="3" t="n">
        <v>3.3</v>
      </c>
      <c r="E2" s="3" t="n">
        <v>0.02</v>
      </c>
      <c r="F2" s="3" t="n">
        <f aca="false">D2*E2</f>
        <v>0.066</v>
      </c>
      <c r="G2" s="4" t="n">
        <v>9000</v>
      </c>
      <c r="H2" s="3" t="s">
        <v>15</v>
      </c>
      <c r="I2" s="4" t="n">
        <f aca="false">G2</f>
        <v>9000</v>
      </c>
      <c r="J2" s="3" t="n">
        <f aca="false">B2*2</f>
        <v>2</v>
      </c>
      <c r="K2" s="3" t="n">
        <v>0</v>
      </c>
      <c r="L2" s="5" t="n">
        <f aca="false">J2-K2</f>
        <v>2</v>
      </c>
      <c r="M2" s="3" t="s">
        <v>16</v>
      </c>
      <c r="N2" s="4" t="n">
        <f aca="false">I2*J2</f>
        <v>18000</v>
      </c>
      <c r="P2" s="2"/>
      <c r="Q2" s="2"/>
    </row>
    <row r="3" customFormat="false" ht="15.75" hidden="false" customHeight="false" outlineLevel="0" collapsed="false">
      <c r="A3" s="3" t="n">
        <v>2</v>
      </c>
      <c r="B3" s="3" t="n">
        <v>1</v>
      </c>
      <c r="C3" s="3" t="s">
        <v>17</v>
      </c>
      <c r="D3" s="3" t="n">
        <v>3.3</v>
      </c>
      <c r="E3" s="3" t="n">
        <v>0.17</v>
      </c>
      <c r="F3" s="3" t="n">
        <f aca="false">D3*E3</f>
        <v>0.561</v>
      </c>
      <c r="G3" s="4" t="n">
        <v>18000</v>
      </c>
      <c r="H3" s="6" t="s">
        <v>18</v>
      </c>
      <c r="I3" s="4" t="n">
        <f aca="false">G3</f>
        <v>18000</v>
      </c>
      <c r="J3" s="3" t="n">
        <f aca="false">B3*2</f>
        <v>2</v>
      </c>
      <c r="K3" s="3"/>
      <c r="L3" s="5" t="n">
        <f aca="false">J3-K3</f>
        <v>2</v>
      </c>
      <c r="M3" s="3" t="s">
        <v>19</v>
      </c>
      <c r="N3" s="4" t="n">
        <f aca="false">I3*J3</f>
        <v>36000</v>
      </c>
      <c r="P3" s="2"/>
      <c r="Q3" s="2"/>
    </row>
    <row r="4" customFormat="false" ht="15.75" hidden="false" customHeight="false" outlineLevel="0" collapsed="false">
      <c r="A4" s="3" t="n">
        <v>3</v>
      </c>
      <c r="B4" s="3" t="n">
        <v>1</v>
      </c>
      <c r="C4" s="3" t="s">
        <v>20</v>
      </c>
      <c r="D4" s="3" t="n">
        <v>3.3</v>
      </c>
      <c r="E4" s="3" t="n">
        <v>0.06</v>
      </c>
      <c r="F4" s="3" t="n">
        <f aca="false">D4*E4</f>
        <v>0.198</v>
      </c>
      <c r="G4" s="4" t="n">
        <v>45000</v>
      </c>
      <c r="H4" s="3" t="s">
        <v>21</v>
      </c>
      <c r="I4" s="4" t="n">
        <f aca="false">G4</f>
        <v>45000</v>
      </c>
      <c r="J4" s="3" t="n">
        <f aca="false">B4*2</f>
        <v>2</v>
      </c>
      <c r="K4" s="3"/>
      <c r="L4" s="5" t="n">
        <f aca="false">J4-K4</f>
        <v>2</v>
      </c>
      <c r="M4" s="7" t="s">
        <v>22</v>
      </c>
      <c r="N4" s="4" t="n">
        <f aca="false">I4*J4</f>
        <v>90000</v>
      </c>
      <c r="P4" s="2"/>
      <c r="Q4" s="2"/>
    </row>
    <row r="5" customFormat="false" ht="15.75" hidden="false" customHeight="false" outlineLevel="0" collapsed="false">
      <c r="A5" s="3" t="n">
        <v>4</v>
      </c>
      <c r="B5" s="3" t="n">
        <v>1</v>
      </c>
      <c r="C5" s="3" t="s">
        <v>23</v>
      </c>
      <c r="D5" s="3" t="s">
        <v>24</v>
      </c>
      <c r="E5" s="3" t="s">
        <v>24</v>
      </c>
      <c r="F5" s="3" t="s">
        <v>24</v>
      </c>
      <c r="G5" s="4" t="n">
        <v>37000</v>
      </c>
      <c r="H5" s="7" t="s">
        <v>15</v>
      </c>
      <c r="I5" s="4" t="n">
        <f aca="false">G5</f>
        <v>37000</v>
      </c>
      <c r="J5" s="3" t="n">
        <f aca="false">B5*2</f>
        <v>2</v>
      </c>
      <c r="K5" s="3"/>
      <c r="L5" s="5" t="n">
        <f aca="false">J5-K5</f>
        <v>2</v>
      </c>
      <c r="M5" s="3" t="s">
        <v>16</v>
      </c>
      <c r="N5" s="4" t="n">
        <f aca="false">I5*J5</f>
        <v>74000</v>
      </c>
      <c r="P5" s="2"/>
      <c r="Q5" s="2"/>
    </row>
    <row r="6" customFormat="false" ht="15.75" hidden="false" customHeight="false" outlineLevel="0" collapsed="false">
      <c r="A6" s="3" t="n">
        <v>5</v>
      </c>
      <c r="B6" s="3" t="n">
        <v>1</v>
      </c>
      <c r="C6" s="3" t="s">
        <v>25</v>
      </c>
      <c r="D6" s="3" t="s">
        <v>24</v>
      </c>
      <c r="E6" s="3" t="s">
        <v>24</v>
      </c>
      <c r="F6" s="3" t="s">
        <v>24</v>
      </c>
      <c r="G6" s="4" t="n">
        <v>9900</v>
      </c>
      <c r="H6" s="7" t="s">
        <v>21</v>
      </c>
      <c r="I6" s="4" t="n">
        <f aca="false">G6</f>
        <v>9900</v>
      </c>
      <c r="J6" s="3" t="n">
        <f aca="false">B6*2</f>
        <v>2</v>
      </c>
      <c r="K6" s="3"/>
      <c r="L6" s="5" t="n">
        <f aca="false">J6-K6</f>
        <v>2</v>
      </c>
      <c r="M6" s="7" t="s">
        <v>19</v>
      </c>
      <c r="N6" s="4" t="n">
        <f aca="false">I6*J6</f>
        <v>19800</v>
      </c>
      <c r="P6" s="2"/>
      <c r="Q6" s="2"/>
    </row>
    <row r="7" customFormat="false" ht="15.75" hidden="false" customHeight="false" outlineLevel="0" collapsed="false">
      <c r="A7" s="3" t="n">
        <v>6</v>
      </c>
      <c r="B7" s="3" t="n">
        <v>1</v>
      </c>
      <c r="C7" s="3" t="s">
        <v>26</v>
      </c>
      <c r="D7" s="3" t="s">
        <v>24</v>
      </c>
      <c r="E7" s="3" t="s">
        <v>24</v>
      </c>
      <c r="F7" s="3" t="s">
        <v>24</v>
      </c>
      <c r="G7" s="4" t="n">
        <v>8800</v>
      </c>
      <c r="H7" s="3" t="s">
        <v>21</v>
      </c>
      <c r="I7" s="4" t="n">
        <f aca="false">G7</f>
        <v>8800</v>
      </c>
      <c r="J7" s="3" t="n">
        <f aca="false">B7*2</f>
        <v>2</v>
      </c>
      <c r="K7" s="3"/>
      <c r="L7" s="5" t="n">
        <f aca="false">J7-K7</f>
        <v>2</v>
      </c>
      <c r="M7" s="3" t="s">
        <v>19</v>
      </c>
      <c r="N7" s="4" t="n">
        <f aca="false">I7*J7</f>
        <v>17600</v>
      </c>
      <c r="P7" s="2"/>
      <c r="Q7" s="2"/>
    </row>
    <row r="8" customFormat="false" ht="15.75" hidden="false" customHeight="false" outlineLevel="0" collapsed="false">
      <c r="A8" s="3" t="n">
        <v>7</v>
      </c>
      <c r="B8" s="3" t="n">
        <v>2</v>
      </c>
      <c r="C8" s="3" t="s">
        <v>27</v>
      </c>
      <c r="D8" s="3" t="n">
        <v>5</v>
      </c>
      <c r="E8" s="3" t="n">
        <v>0.7</v>
      </c>
      <c r="F8" s="3" t="n">
        <f aca="false">D8*E8</f>
        <v>3.5</v>
      </c>
      <c r="G8" s="8" t="n">
        <v>11000</v>
      </c>
      <c r="H8" s="3" t="s">
        <v>21</v>
      </c>
      <c r="I8" s="4" t="n">
        <f aca="false">G8</f>
        <v>11000</v>
      </c>
      <c r="J8" s="3" t="n">
        <f aca="false">B8*2</f>
        <v>4</v>
      </c>
      <c r="K8" s="3"/>
      <c r="L8" s="5" t="n">
        <f aca="false">J8-K8</f>
        <v>4</v>
      </c>
      <c r="M8" s="3" t="s">
        <v>28</v>
      </c>
      <c r="N8" s="4" t="n">
        <f aca="false">I8*J8</f>
        <v>44000</v>
      </c>
      <c r="P8" s="2"/>
      <c r="Q8" s="9"/>
    </row>
    <row r="9" customFormat="false" ht="15.75" hidden="false" customHeight="false" outlineLevel="0" collapsed="false">
      <c r="A9" s="3" t="n">
        <v>8</v>
      </c>
      <c r="B9" s="3" t="n">
        <v>2</v>
      </c>
      <c r="C9" s="3" t="s">
        <v>29</v>
      </c>
      <c r="D9" s="3" t="s">
        <v>24</v>
      </c>
      <c r="E9" s="3" t="s">
        <v>24</v>
      </c>
      <c r="F9" s="3" t="s">
        <v>24</v>
      </c>
      <c r="G9" s="4" t="n">
        <v>11500</v>
      </c>
      <c r="H9" s="3" t="s">
        <v>21</v>
      </c>
      <c r="I9" s="4" t="n">
        <f aca="false">G9</f>
        <v>11500</v>
      </c>
      <c r="J9" s="3" t="n">
        <f aca="false">B9*2</f>
        <v>4</v>
      </c>
      <c r="K9" s="3"/>
      <c r="L9" s="5" t="n">
        <f aca="false">J9-K9</f>
        <v>4</v>
      </c>
      <c r="M9" s="3" t="s">
        <v>28</v>
      </c>
      <c r="N9" s="4" t="n">
        <f aca="false">I9*J9</f>
        <v>46000</v>
      </c>
      <c r="P9" s="2"/>
      <c r="Q9" s="2"/>
    </row>
    <row r="10" customFormat="false" ht="15.75" hidden="false" customHeight="false" outlineLevel="0" collapsed="false">
      <c r="A10" s="3" t="n">
        <v>9</v>
      </c>
      <c r="B10" s="3" t="n">
        <v>2</v>
      </c>
      <c r="C10" s="3" t="s">
        <v>30</v>
      </c>
      <c r="D10" s="3" t="s">
        <v>24</v>
      </c>
      <c r="E10" s="3" t="s">
        <v>24</v>
      </c>
      <c r="F10" s="3" t="s">
        <v>24</v>
      </c>
      <c r="G10" s="4" t="n">
        <v>4000</v>
      </c>
      <c r="H10" s="7" t="s">
        <v>31</v>
      </c>
      <c r="I10" s="4" t="n">
        <f aca="false">G10</f>
        <v>4000</v>
      </c>
      <c r="J10" s="3" t="n">
        <f aca="false">B10*2</f>
        <v>4</v>
      </c>
      <c r="K10" s="3"/>
      <c r="L10" s="5" t="n">
        <f aca="false">J10-K10</f>
        <v>4</v>
      </c>
      <c r="M10" s="3" t="s">
        <v>28</v>
      </c>
      <c r="N10" s="4" t="n">
        <f aca="false">I10*J10</f>
        <v>16000</v>
      </c>
      <c r="P10" s="2"/>
      <c r="Q10" s="2"/>
    </row>
    <row r="11" customFormat="false" ht="15.75" hidden="false" customHeight="false" outlineLevel="0" collapsed="false">
      <c r="A11" s="3" t="n">
        <v>10</v>
      </c>
      <c r="B11" s="3" t="n">
        <v>3</v>
      </c>
      <c r="C11" s="3" t="s">
        <v>32</v>
      </c>
      <c r="D11" s="3" t="n">
        <v>3.3</v>
      </c>
      <c r="E11" s="3" t="n">
        <v>0.03</v>
      </c>
      <c r="F11" s="3" t="n">
        <f aca="false">D11*E11</f>
        <v>0.099</v>
      </c>
      <c r="G11" s="4" t="n">
        <v>15000</v>
      </c>
      <c r="H11" s="3" t="s">
        <v>33</v>
      </c>
      <c r="I11" s="4" t="n">
        <f aca="false">G11</f>
        <v>15000</v>
      </c>
      <c r="J11" s="3" t="n">
        <f aca="false">B11*2</f>
        <v>6</v>
      </c>
      <c r="K11" s="3"/>
      <c r="L11" s="5" t="n">
        <f aca="false">J11-K11</f>
        <v>6</v>
      </c>
      <c r="M11" s="3" t="s">
        <v>34</v>
      </c>
      <c r="N11" s="4" t="n">
        <f aca="false">I11*J11</f>
        <v>90000</v>
      </c>
      <c r="P11" s="2"/>
      <c r="Q11" s="2"/>
    </row>
    <row r="12" customFormat="false" ht="15" hidden="false" customHeight="false" outlineLevel="0" collapsed="false">
      <c r="A12" s="3" t="n">
        <v>11</v>
      </c>
      <c r="B12" s="3" t="n">
        <v>7</v>
      </c>
      <c r="C12" s="3" t="s">
        <v>35</v>
      </c>
      <c r="D12" s="3" t="s">
        <v>24</v>
      </c>
      <c r="E12" s="3" t="s">
        <v>24</v>
      </c>
      <c r="F12" s="3" t="s">
        <v>24</v>
      </c>
      <c r="G12" s="4" t="n">
        <v>214.23</v>
      </c>
      <c r="H12" s="3" t="s">
        <v>36</v>
      </c>
      <c r="I12" s="4" t="n">
        <f aca="false">G12</f>
        <v>214.23</v>
      </c>
      <c r="J12" s="3" t="n">
        <f aca="false">B12*2</f>
        <v>14</v>
      </c>
      <c r="K12" s="3" t="n">
        <v>0</v>
      </c>
      <c r="L12" s="5" t="n">
        <f aca="false">J12-K12</f>
        <v>14</v>
      </c>
      <c r="M12" s="3" t="s">
        <v>16</v>
      </c>
      <c r="N12" s="4" t="n">
        <f aca="false">I12*J12</f>
        <v>2999.22</v>
      </c>
      <c r="P12" s="2"/>
      <c r="Q12" s="2"/>
    </row>
    <row r="13" customFormat="false" ht="15" hidden="false" customHeight="false" outlineLevel="0" collapsed="false">
      <c r="A13" s="3" t="n">
        <v>12</v>
      </c>
      <c r="B13" s="3" t="n">
        <v>7</v>
      </c>
      <c r="C13" s="3" t="s">
        <v>37</v>
      </c>
      <c r="D13" s="3" t="s">
        <v>24</v>
      </c>
      <c r="E13" s="3" t="s">
        <v>24</v>
      </c>
      <c r="F13" s="3" t="s">
        <v>24</v>
      </c>
      <c r="G13" s="4" t="n">
        <v>200</v>
      </c>
      <c r="H13" s="6" t="s">
        <v>36</v>
      </c>
      <c r="I13" s="4" t="n">
        <f aca="false">G13</f>
        <v>200</v>
      </c>
      <c r="J13" s="3" t="n">
        <f aca="false">B13*2</f>
        <v>14</v>
      </c>
      <c r="K13" s="3" t="n">
        <v>0</v>
      </c>
      <c r="L13" s="5" t="n">
        <f aca="false">J13-K13</f>
        <v>14</v>
      </c>
      <c r="M13" s="3" t="s">
        <v>16</v>
      </c>
      <c r="N13" s="4" t="n">
        <f aca="false">I13*J13</f>
        <v>2800</v>
      </c>
      <c r="P13" s="2"/>
      <c r="Q13" s="2"/>
    </row>
    <row r="14" customFormat="false" ht="15" hidden="false" customHeight="false" outlineLevel="0" collapsed="false">
      <c r="A14" s="3" t="n">
        <v>13</v>
      </c>
      <c r="B14" s="3" t="n">
        <v>1.5</v>
      </c>
      <c r="C14" s="3" t="s">
        <v>38</v>
      </c>
      <c r="D14" s="3" t="s">
        <v>24</v>
      </c>
      <c r="E14" s="3" t="s">
        <v>24</v>
      </c>
      <c r="F14" s="3" t="s">
        <v>24</v>
      </c>
      <c r="G14" s="4" t="n">
        <v>1000</v>
      </c>
      <c r="H14" s="3" t="s">
        <v>31</v>
      </c>
      <c r="I14" s="4" t="n">
        <f aca="false">G14</f>
        <v>1000</v>
      </c>
      <c r="J14" s="3" t="n">
        <f aca="false">B14*2</f>
        <v>3</v>
      </c>
      <c r="K14" s="3" t="n">
        <v>0</v>
      </c>
      <c r="L14" s="5" t="n">
        <f aca="false">J14-K14</f>
        <v>3</v>
      </c>
      <c r="M14" s="3" t="s">
        <v>28</v>
      </c>
      <c r="N14" s="4" t="n">
        <f aca="false">I14*J14</f>
        <v>3000</v>
      </c>
      <c r="P14" s="2"/>
      <c r="Q14" s="2"/>
    </row>
    <row r="15" customFormat="false" ht="15" hidden="false" customHeight="false" outlineLevel="0" collapsed="false">
      <c r="A15" s="3" t="n">
        <v>14</v>
      </c>
      <c r="B15" s="3" t="n">
        <v>2</v>
      </c>
      <c r="C15" s="3" t="s">
        <v>39</v>
      </c>
      <c r="D15" s="3" t="s">
        <v>24</v>
      </c>
      <c r="E15" s="3" t="s">
        <v>24</v>
      </c>
      <c r="F15" s="3" t="s">
        <v>24</v>
      </c>
      <c r="G15" s="4" t="n">
        <v>119.05</v>
      </c>
      <c r="H15" s="3" t="s">
        <v>36</v>
      </c>
      <c r="I15" s="4" t="n">
        <f aca="false">G15</f>
        <v>119.05</v>
      </c>
      <c r="J15" s="3" t="n">
        <f aca="false">B15*2</f>
        <v>4</v>
      </c>
      <c r="K15" s="3" t="n">
        <v>0</v>
      </c>
      <c r="L15" s="5" t="n">
        <f aca="false">J15-K15</f>
        <v>4</v>
      </c>
      <c r="M15" s="3" t="s">
        <v>16</v>
      </c>
      <c r="N15" s="4" t="n">
        <f aca="false">I15*J15</f>
        <v>476.2</v>
      </c>
      <c r="P15" s="2"/>
      <c r="Q15" s="2"/>
    </row>
    <row r="16" customFormat="false" ht="15.75" hidden="false" customHeight="false" outlineLevel="0" collapsed="false">
      <c r="A16" s="3" t="n">
        <v>15</v>
      </c>
      <c r="B16" s="3" t="n">
        <v>1</v>
      </c>
      <c r="C16" s="3" t="s">
        <v>40</v>
      </c>
      <c r="D16" s="3" t="s">
        <v>24</v>
      </c>
      <c r="E16" s="3" t="s">
        <v>24</v>
      </c>
      <c r="F16" s="3" t="s">
        <v>24</v>
      </c>
      <c r="G16" s="4" t="n">
        <v>5000</v>
      </c>
      <c r="H16" s="3" t="s">
        <v>18</v>
      </c>
      <c r="I16" s="4" t="n">
        <f aca="false">G16</f>
        <v>5000</v>
      </c>
      <c r="J16" s="3" t="n">
        <f aca="false">B16*2</f>
        <v>2</v>
      </c>
      <c r="K16" s="3" t="n">
        <v>0</v>
      </c>
      <c r="L16" s="5" t="n">
        <f aca="false">J16-K16</f>
        <v>2</v>
      </c>
      <c r="M16" s="3" t="s">
        <v>19</v>
      </c>
      <c r="N16" s="4" t="n">
        <f aca="false">I16*J16</f>
        <v>10000</v>
      </c>
      <c r="P16" s="2"/>
      <c r="Q16" s="2"/>
    </row>
    <row r="17" customFormat="false" ht="15" hidden="false" customHeight="false" outlineLevel="0" collapsed="false">
      <c r="A17" s="3" t="n">
        <v>16</v>
      </c>
      <c r="B17" s="3" t="n">
        <v>1</v>
      </c>
      <c r="C17" s="3" t="s">
        <v>41</v>
      </c>
      <c r="D17" s="3" t="s">
        <v>24</v>
      </c>
      <c r="E17" s="3" t="s">
        <v>24</v>
      </c>
      <c r="F17" s="3" t="s">
        <v>24</v>
      </c>
      <c r="G17" s="4" t="n">
        <v>996.63</v>
      </c>
      <c r="H17" s="3" t="s">
        <v>36</v>
      </c>
      <c r="I17" s="4" t="n">
        <f aca="false">G17</f>
        <v>996.63</v>
      </c>
      <c r="J17" s="3" t="n">
        <f aca="false">B17*2</f>
        <v>2</v>
      </c>
      <c r="K17" s="3" t="n">
        <v>0</v>
      </c>
      <c r="L17" s="5" t="n">
        <f aca="false">J17-K17</f>
        <v>2</v>
      </c>
      <c r="M17" s="3" t="s">
        <v>16</v>
      </c>
      <c r="N17" s="4" t="n">
        <f aca="false">I17*J17</f>
        <v>1993.26</v>
      </c>
      <c r="P17" s="2"/>
      <c r="Q17" s="2"/>
    </row>
    <row r="18" customFormat="false" ht="15" hidden="false" customHeight="false" outlineLevel="0" collapsed="false">
      <c r="A18" s="3" t="n">
        <v>17</v>
      </c>
      <c r="B18" s="3" t="n">
        <v>1</v>
      </c>
      <c r="C18" s="3" t="s">
        <v>42</v>
      </c>
      <c r="D18" s="3" t="s">
        <v>24</v>
      </c>
      <c r="E18" s="3" t="s">
        <v>24</v>
      </c>
      <c r="F18" s="3" t="s">
        <v>24</v>
      </c>
      <c r="G18" s="4" t="n">
        <v>484.33</v>
      </c>
      <c r="H18" s="6" t="s">
        <v>36</v>
      </c>
      <c r="I18" s="4" t="n">
        <f aca="false">G18</f>
        <v>484.33</v>
      </c>
      <c r="J18" s="3" t="n">
        <f aca="false">B18*2</f>
        <v>2</v>
      </c>
      <c r="K18" s="3" t="n">
        <v>0</v>
      </c>
      <c r="L18" s="5" t="n">
        <f aca="false">J18-K18</f>
        <v>2</v>
      </c>
      <c r="M18" s="3" t="s">
        <v>16</v>
      </c>
      <c r="N18" s="4" t="n">
        <f aca="false">I18*J18</f>
        <v>968.66</v>
      </c>
      <c r="P18" s="2"/>
      <c r="Q18" s="2"/>
    </row>
    <row r="19" customFormat="false" ht="15" hidden="false" customHeight="false" outlineLevel="0" collapsed="false">
      <c r="A19" s="3" t="n">
        <v>18</v>
      </c>
      <c r="B19" s="3" t="n">
        <v>3</v>
      </c>
      <c r="C19" s="3" t="s">
        <v>43</v>
      </c>
      <c r="D19" s="3" t="s">
        <v>24</v>
      </c>
      <c r="E19" s="3" t="s">
        <v>24</v>
      </c>
      <c r="F19" s="3" t="s">
        <v>24</v>
      </c>
      <c r="G19" s="4" t="n">
        <v>476</v>
      </c>
      <c r="H19" s="6" t="s">
        <v>33</v>
      </c>
      <c r="I19" s="4" t="n">
        <f aca="false">G19</f>
        <v>476</v>
      </c>
      <c r="J19" s="3" t="n">
        <f aca="false">B19*2</f>
        <v>6</v>
      </c>
      <c r="K19" s="3" t="n">
        <v>0</v>
      </c>
      <c r="L19" s="5" t="n">
        <f aca="false">J19-K19</f>
        <v>6</v>
      </c>
      <c r="M19" s="3" t="s">
        <v>34</v>
      </c>
      <c r="N19" s="4" t="n">
        <f aca="false">I19*J19</f>
        <v>2856</v>
      </c>
      <c r="P19" s="2"/>
      <c r="Q19" s="2"/>
    </row>
    <row r="20" customFormat="false" ht="15" hidden="false" customHeight="false" outlineLevel="0" collapsed="false">
      <c r="A20" s="3" t="n">
        <v>19</v>
      </c>
      <c r="B20" s="3" t="n">
        <v>2</v>
      </c>
      <c r="C20" s="3" t="s">
        <v>44</v>
      </c>
      <c r="D20" s="3" t="s">
        <v>24</v>
      </c>
      <c r="E20" s="3" t="s">
        <v>24</v>
      </c>
      <c r="F20" s="3" t="s">
        <v>24</v>
      </c>
      <c r="G20" s="4" t="n">
        <v>217.18</v>
      </c>
      <c r="H20" s="6" t="s">
        <v>36</v>
      </c>
      <c r="I20" s="4" t="n">
        <f aca="false">G20</f>
        <v>217.18</v>
      </c>
      <c r="J20" s="3" t="n">
        <f aca="false">B20*2</f>
        <v>4</v>
      </c>
      <c r="K20" s="3" t="n">
        <v>0</v>
      </c>
      <c r="L20" s="5" t="n">
        <f aca="false">J20-K20</f>
        <v>4</v>
      </c>
      <c r="M20" s="3" t="s">
        <v>16</v>
      </c>
      <c r="N20" s="4" t="n">
        <f aca="false">I20*J20</f>
        <v>868.72</v>
      </c>
      <c r="P20" s="2"/>
      <c r="Q20" s="2"/>
    </row>
    <row r="21" customFormat="false" ht="15" hidden="false" customHeight="false" outlineLevel="0" collapsed="false">
      <c r="A21" s="3" t="n">
        <v>20</v>
      </c>
      <c r="B21" s="3" t="n">
        <v>2</v>
      </c>
      <c r="C21" s="3" t="s">
        <v>45</v>
      </c>
      <c r="D21" s="3" t="s">
        <v>24</v>
      </c>
      <c r="E21" s="3" t="s">
        <v>24</v>
      </c>
      <c r="F21" s="3" t="s">
        <v>24</v>
      </c>
      <c r="G21" s="4" t="n">
        <v>597.38</v>
      </c>
      <c r="H21" s="6" t="s">
        <v>36</v>
      </c>
      <c r="I21" s="4" t="n">
        <f aca="false">G21</f>
        <v>597.38</v>
      </c>
      <c r="J21" s="3" t="n">
        <f aca="false">B21*2</f>
        <v>4</v>
      </c>
      <c r="K21" s="3" t="n">
        <v>0</v>
      </c>
      <c r="L21" s="5" t="n">
        <f aca="false">J21-K21</f>
        <v>4</v>
      </c>
      <c r="M21" s="3" t="s">
        <v>16</v>
      </c>
      <c r="N21" s="4" t="n">
        <f aca="false">I21*J21</f>
        <v>2389.52</v>
      </c>
      <c r="P21" s="2"/>
      <c r="Q21" s="2"/>
    </row>
    <row r="22" customFormat="false" ht="15" hidden="false" customHeight="false" outlineLevel="0" collapsed="false">
      <c r="A22" s="3" t="n">
        <v>21</v>
      </c>
      <c r="B22" s="3" t="n">
        <v>1</v>
      </c>
      <c r="C22" s="3" t="s">
        <v>46</v>
      </c>
      <c r="D22" s="3" t="s">
        <v>24</v>
      </c>
      <c r="E22" s="3" t="s">
        <v>24</v>
      </c>
      <c r="F22" s="3" t="s">
        <v>24</v>
      </c>
      <c r="G22" s="4" t="n">
        <v>250</v>
      </c>
      <c r="H22" s="6" t="s">
        <v>15</v>
      </c>
      <c r="I22" s="4" t="n">
        <f aca="false">G22</f>
        <v>250</v>
      </c>
      <c r="J22" s="3" t="n">
        <f aca="false">B22*2</f>
        <v>2</v>
      </c>
      <c r="K22" s="3" t="n">
        <v>0</v>
      </c>
      <c r="L22" s="5" t="n">
        <f aca="false">J22-K22</f>
        <v>2</v>
      </c>
      <c r="M22" s="3" t="s">
        <v>16</v>
      </c>
      <c r="N22" s="4" t="n">
        <f aca="false">I22*J22</f>
        <v>500</v>
      </c>
      <c r="P22" s="2"/>
      <c r="Q22" s="2"/>
    </row>
    <row r="23" customFormat="false" ht="15" hidden="false" customHeight="false" outlineLevel="0" collapsed="false">
      <c r="A23" s="3" t="n">
        <v>22</v>
      </c>
      <c r="B23" s="3" t="n">
        <v>11</v>
      </c>
      <c r="C23" s="3" t="s">
        <v>47</v>
      </c>
      <c r="D23" s="3" t="s">
        <v>24</v>
      </c>
      <c r="E23" s="3" t="s">
        <v>24</v>
      </c>
      <c r="F23" s="3" t="s">
        <v>24</v>
      </c>
      <c r="G23" s="4" t="n">
        <v>476</v>
      </c>
      <c r="H23" s="6" t="s">
        <v>36</v>
      </c>
      <c r="I23" s="4" t="n">
        <f aca="false">G23</f>
        <v>476</v>
      </c>
      <c r="J23" s="3" t="n">
        <f aca="false">B23*2</f>
        <v>22</v>
      </c>
      <c r="K23" s="3" t="n">
        <v>0</v>
      </c>
      <c r="L23" s="5" t="n">
        <f aca="false">J23-K23</f>
        <v>22</v>
      </c>
      <c r="M23" s="3" t="s">
        <v>16</v>
      </c>
      <c r="N23" s="4" t="n">
        <f aca="false">I23*J23</f>
        <v>10472</v>
      </c>
      <c r="P23" s="2"/>
      <c r="Q23" s="2"/>
    </row>
    <row r="24" customFormat="false" ht="15" hidden="false" customHeight="false" outlineLevel="0" collapsed="false">
      <c r="A24" s="3" t="n">
        <v>23</v>
      </c>
      <c r="B24" s="3" t="n">
        <v>2</v>
      </c>
      <c r="C24" s="3" t="s">
        <v>48</v>
      </c>
      <c r="D24" s="3" t="s">
        <v>24</v>
      </c>
      <c r="E24" s="3" t="s">
        <v>24</v>
      </c>
      <c r="F24" s="3" t="s">
        <v>24</v>
      </c>
      <c r="G24" s="4" t="n">
        <v>238</v>
      </c>
      <c r="H24" s="6" t="s">
        <v>33</v>
      </c>
      <c r="I24" s="4" t="n">
        <f aca="false">G24</f>
        <v>238</v>
      </c>
      <c r="J24" s="3" t="n">
        <f aca="false">B24*2</f>
        <v>4</v>
      </c>
      <c r="K24" s="3" t="n">
        <v>0</v>
      </c>
      <c r="L24" s="5" t="n">
        <f aca="false">J24-K24</f>
        <v>4</v>
      </c>
      <c r="M24" s="3" t="s">
        <v>34</v>
      </c>
      <c r="N24" s="4" t="n">
        <f aca="false">I24*J24</f>
        <v>952</v>
      </c>
      <c r="P24" s="2"/>
      <c r="Q24" s="2"/>
    </row>
    <row r="25" customFormat="false" ht="15" hidden="false" customHeight="false" outlineLevel="0" collapsed="false">
      <c r="A25" s="3" t="n">
        <v>24</v>
      </c>
      <c r="B25" s="3" t="n">
        <v>2</v>
      </c>
      <c r="C25" s="3" t="s">
        <v>49</v>
      </c>
      <c r="D25" s="3" t="s">
        <v>24</v>
      </c>
      <c r="E25" s="3" t="s">
        <v>24</v>
      </c>
      <c r="F25" s="3" t="s">
        <v>24</v>
      </c>
      <c r="G25" s="4" t="n">
        <v>238</v>
      </c>
      <c r="H25" s="6" t="s">
        <v>33</v>
      </c>
      <c r="I25" s="4" t="n">
        <f aca="false">G25</f>
        <v>238</v>
      </c>
      <c r="J25" s="3" t="n">
        <f aca="false">B25*2</f>
        <v>4</v>
      </c>
      <c r="K25" s="3" t="n">
        <v>0</v>
      </c>
      <c r="L25" s="5" t="n">
        <f aca="false">J25-K25</f>
        <v>4</v>
      </c>
      <c r="M25" s="3" t="s">
        <v>34</v>
      </c>
      <c r="N25" s="4" t="n">
        <f aca="false">I25*J25</f>
        <v>952</v>
      </c>
      <c r="P25" s="2"/>
      <c r="Q25" s="2"/>
    </row>
    <row r="26" customFormat="false" ht="15" hidden="false" customHeight="false" outlineLevel="0" collapsed="false">
      <c r="A26" s="3" t="n">
        <v>25</v>
      </c>
      <c r="B26" s="3" t="n">
        <v>1</v>
      </c>
      <c r="C26" s="3" t="s">
        <v>50</v>
      </c>
      <c r="D26" s="3" t="s">
        <v>24</v>
      </c>
      <c r="E26" s="3" t="s">
        <v>24</v>
      </c>
      <c r="F26" s="3" t="s">
        <v>24</v>
      </c>
      <c r="G26" s="4" t="n">
        <v>2142</v>
      </c>
      <c r="H26" s="6" t="s">
        <v>33</v>
      </c>
      <c r="I26" s="4" t="n">
        <f aca="false">G26</f>
        <v>2142</v>
      </c>
      <c r="J26" s="3" t="n">
        <f aca="false">B26*2</f>
        <v>2</v>
      </c>
      <c r="K26" s="3" t="n">
        <v>0</v>
      </c>
      <c r="L26" s="5" t="n">
        <f aca="false">J26-K26</f>
        <v>2</v>
      </c>
      <c r="M26" s="3" t="s">
        <v>34</v>
      </c>
      <c r="N26" s="4" t="n">
        <f aca="false">I26*J26</f>
        <v>4284</v>
      </c>
      <c r="P26" s="2"/>
      <c r="Q26" s="2"/>
    </row>
    <row r="27" customFormat="false" ht="15" hidden="false" customHeight="false" outlineLevel="0" collapsed="false">
      <c r="A27" s="3" t="n">
        <v>26</v>
      </c>
      <c r="B27" s="3" t="n">
        <v>1</v>
      </c>
      <c r="C27" s="3" t="s">
        <v>51</v>
      </c>
      <c r="D27" s="3" t="s">
        <v>24</v>
      </c>
      <c r="E27" s="3" t="s">
        <v>24</v>
      </c>
      <c r="F27" s="3" t="s">
        <v>24</v>
      </c>
      <c r="G27" s="4" t="n">
        <v>19000</v>
      </c>
      <c r="H27" s="6" t="s">
        <v>52</v>
      </c>
      <c r="I27" s="4" t="n">
        <f aca="false">G27</f>
        <v>19000</v>
      </c>
      <c r="J27" s="3" t="n">
        <f aca="false">B27*2</f>
        <v>2</v>
      </c>
      <c r="K27" s="3" t="n">
        <v>0</v>
      </c>
      <c r="L27" s="5" t="n">
        <f aca="false">J27-K27</f>
        <v>2</v>
      </c>
      <c r="M27" s="3" t="s">
        <v>53</v>
      </c>
      <c r="N27" s="4" t="n">
        <f aca="false">I27*J27</f>
        <v>38000</v>
      </c>
      <c r="P27" s="2"/>
      <c r="Q27" s="2"/>
    </row>
    <row r="28" customFormat="false" ht="15" hidden="false" customHeight="false" outlineLevel="0" collapsed="false">
      <c r="A28" s="3" t="n">
        <v>27</v>
      </c>
      <c r="B28" s="3" t="n">
        <v>1</v>
      </c>
      <c r="C28" s="3" t="s">
        <v>54</v>
      </c>
      <c r="D28" s="3" t="s">
        <v>24</v>
      </c>
      <c r="E28" s="3" t="s">
        <v>24</v>
      </c>
      <c r="F28" s="3" t="s">
        <v>24</v>
      </c>
      <c r="G28" s="4" t="n">
        <v>5000</v>
      </c>
      <c r="H28" s="6" t="s">
        <v>52</v>
      </c>
      <c r="I28" s="4" t="n">
        <f aca="false">G28</f>
        <v>5000</v>
      </c>
      <c r="J28" s="3" t="n">
        <f aca="false">B28*2</f>
        <v>2</v>
      </c>
      <c r="K28" s="3" t="n">
        <v>0</v>
      </c>
      <c r="L28" s="5" t="n">
        <f aca="false">J28-K28</f>
        <v>2</v>
      </c>
      <c r="M28" s="3" t="s">
        <v>53</v>
      </c>
      <c r="N28" s="4" t="n">
        <f aca="false">I28*J28</f>
        <v>10000</v>
      </c>
      <c r="P28" s="2"/>
      <c r="Q28" s="2"/>
    </row>
    <row r="29" customFormat="false" ht="15" hidden="false" customHeight="false" outlineLevel="0" collapsed="false">
      <c r="A29" s="3" t="n">
        <v>28</v>
      </c>
      <c r="B29" s="3" t="n">
        <v>3</v>
      </c>
      <c r="C29" s="3" t="s">
        <v>55</v>
      </c>
      <c r="D29" s="3" t="s">
        <v>24</v>
      </c>
      <c r="E29" s="3" t="s">
        <v>24</v>
      </c>
      <c r="F29" s="3" t="s">
        <v>24</v>
      </c>
      <c r="G29" s="4" t="n">
        <v>5000</v>
      </c>
      <c r="H29" s="6" t="s">
        <v>52</v>
      </c>
      <c r="I29" s="4" t="n">
        <f aca="false">G29</f>
        <v>5000</v>
      </c>
      <c r="J29" s="3" t="n">
        <f aca="false">B29*2</f>
        <v>6</v>
      </c>
      <c r="K29" s="3" t="n">
        <v>0</v>
      </c>
      <c r="L29" s="5" t="n">
        <f aca="false">J29-K29</f>
        <v>6</v>
      </c>
      <c r="M29" s="3" t="s">
        <v>53</v>
      </c>
      <c r="N29" s="4" t="n">
        <f aca="false">I29*J29</f>
        <v>30000</v>
      </c>
      <c r="P29" s="2"/>
      <c r="Q29" s="2"/>
    </row>
    <row r="30" customFormat="false" ht="15" hidden="false" customHeight="false" outlineLevel="0" collapsed="false">
      <c r="A30" s="3" t="n">
        <v>29</v>
      </c>
      <c r="B30" s="3" t="n">
        <v>2</v>
      </c>
      <c r="C30" s="3" t="s">
        <v>56</v>
      </c>
      <c r="D30" s="3" t="s">
        <v>24</v>
      </c>
      <c r="E30" s="3" t="s">
        <v>24</v>
      </c>
      <c r="F30" s="3" t="s">
        <v>24</v>
      </c>
      <c r="G30" s="4" t="n">
        <v>5000</v>
      </c>
      <c r="H30" s="7" t="s">
        <v>52</v>
      </c>
      <c r="I30" s="4" t="n">
        <f aca="false">G30</f>
        <v>5000</v>
      </c>
      <c r="J30" s="3" t="n">
        <f aca="false">B30*2</f>
        <v>4</v>
      </c>
      <c r="K30" s="3" t="n">
        <v>0</v>
      </c>
      <c r="L30" s="5" t="n">
        <f aca="false">J30-K30</f>
        <v>4</v>
      </c>
      <c r="M30" s="3" t="s">
        <v>53</v>
      </c>
      <c r="N30" s="4" t="n">
        <f aca="false">I30*J30</f>
        <v>20000</v>
      </c>
      <c r="P30" s="2"/>
      <c r="Q30" s="2"/>
    </row>
    <row r="31" customFormat="false" ht="15" hidden="false" customHeight="false" outlineLevel="0" collapsed="false">
      <c r="A31" s="3" t="n">
        <v>30</v>
      </c>
      <c r="B31" s="3" t="n">
        <v>2</v>
      </c>
      <c r="C31" s="3" t="s">
        <v>57</v>
      </c>
      <c r="D31" s="3" t="s">
        <v>24</v>
      </c>
      <c r="E31" s="3" t="s">
        <v>24</v>
      </c>
      <c r="F31" s="3" t="s">
        <v>24</v>
      </c>
      <c r="G31" s="4" t="n">
        <v>238</v>
      </c>
      <c r="H31" s="6" t="s">
        <v>33</v>
      </c>
      <c r="I31" s="4" t="n">
        <f aca="false">G31</f>
        <v>238</v>
      </c>
      <c r="J31" s="3" t="n">
        <f aca="false">B31*2</f>
        <v>4</v>
      </c>
      <c r="K31" s="3" t="n">
        <v>0</v>
      </c>
      <c r="L31" s="5" t="n">
        <f aca="false">J31-K31</f>
        <v>4</v>
      </c>
      <c r="M31" s="3" t="s">
        <v>34</v>
      </c>
      <c r="N31" s="4" t="n">
        <f aca="false">I31*J31</f>
        <v>952</v>
      </c>
      <c r="P31" s="2"/>
      <c r="Q31" s="2"/>
    </row>
    <row r="32" customFormat="false" ht="15" hidden="false" customHeight="false" outlineLevel="0" collapsed="false">
      <c r="A32" s="3" t="n">
        <v>31</v>
      </c>
      <c r="B32" s="3" t="n">
        <v>3</v>
      </c>
      <c r="C32" s="3" t="s">
        <v>58</v>
      </c>
      <c r="D32" s="3" t="s">
        <v>24</v>
      </c>
      <c r="E32" s="3" t="s">
        <v>24</v>
      </c>
      <c r="F32" s="3" t="s">
        <v>24</v>
      </c>
      <c r="G32" s="4" t="n">
        <v>7212</v>
      </c>
      <c r="H32" s="6" t="s">
        <v>21</v>
      </c>
      <c r="I32" s="4" t="n">
        <f aca="false">G32</f>
        <v>7212</v>
      </c>
      <c r="J32" s="3" t="n">
        <f aca="false">B32*2</f>
        <v>6</v>
      </c>
      <c r="K32" s="3" t="n">
        <v>0</v>
      </c>
      <c r="L32" s="5" t="n">
        <f aca="false">J32-K32</f>
        <v>6</v>
      </c>
      <c r="M32" s="3" t="s">
        <v>19</v>
      </c>
      <c r="N32" s="4" t="n">
        <f aca="false">I32*J32</f>
        <v>43272</v>
      </c>
      <c r="P32" s="2"/>
      <c r="Q32" s="2"/>
    </row>
    <row r="33" customFormat="false" ht="15" hidden="false" customHeight="false" outlineLevel="0" collapsed="false">
      <c r="A33" s="3" t="n">
        <v>32</v>
      </c>
      <c r="B33" s="3" t="n">
        <v>2</v>
      </c>
      <c r="C33" s="3" t="s">
        <v>59</v>
      </c>
      <c r="D33" s="3" t="s">
        <v>24</v>
      </c>
      <c r="E33" s="3" t="s">
        <v>24</v>
      </c>
      <c r="F33" s="3" t="s">
        <v>24</v>
      </c>
      <c r="G33" s="4" t="n">
        <v>174.93</v>
      </c>
      <c r="H33" s="6" t="s">
        <v>36</v>
      </c>
      <c r="I33" s="4" t="n">
        <f aca="false">G33</f>
        <v>174.93</v>
      </c>
      <c r="J33" s="3" t="n">
        <f aca="false">B33*2</f>
        <v>4</v>
      </c>
      <c r="K33" s="3" t="n">
        <v>0</v>
      </c>
      <c r="L33" s="5" t="n">
        <f aca="false">J33-K33</f>
        <v>4</v>
      </c>
      <c r="M33" s="3" t="s">
        <v>16</v>
      </c>
      <c r="N33" s="4" t="n">
        <f aca="false">I33*J33</f>
        <v>699.72</v>
      </c>
      <c r="P33" s="2"/>
      <c r="Q33" s="2"/>
    </row>
    <row r="34" customFormat="false" ht="15" hidden="false" customHeight="false" outlineLevel="0" collapsed="false">
      <c r="A34" s="3" t="n">
        <v>33</v>
      </c>
      <c r="B34" s="3" t="n">
        <v>1</v>
      </c>
      <c r="C34" s="3" t="s">
        <v>60</v>
      </c>
      <c r="D34" s="3" t="s">
        <v>24</v>
      </c>
      <c r="E34" s="3" t="s">
        <v>24</v>
      </c>
      <c r="F34" s="3" t="s">
        <v>24</v>
      </c>
      <c r="G34" s="4" t="n">
        <v>290.36</v>
      </c>
      <c r="H34" s="6" t="s">
        <v>36</v>
      </c>
      <c r="I34" s="4" t="n">
        <f aca="false">G34</f>
        <v>290.36</v>
      </c>
      <c r="J34" s="3" t="n">
        <f aca="false">B34*2</f>
        <v>2</v>
      </c>
      <c r="K34" s="3" t="n">
        <v>0</v>
      </c>
      <c r="L34" s="5" t="n">
        <f aca="false">J34-K34</f>
        <v>2</v>
      </c>
      <c r="M34" s="3" t="s">
        <v>16</v>
      </c>
      <c r="N34" s="4" t="n">
        <f aca="false">I34*J34</f>
        <v>580.72</v>
      </c>
      <c r="P34" s="2"/>
      <c r="Q34" s="2"/>
    </row>
    <row r="35" customFormat="false" ht="15" hidden="false" customHeight="false" outlineLevel="0" collapsed="false">
      <c r="A35" s="3" t="n">
        <v>34</v>
      </c>
      <c r="B35" s="3" t="n">
        <v>1</v>
      </c>
      <c r="C35" s="3" t="s">
        <v>61</v>
      </c>
      <c r="D35" s="3" t="s">
        <v>24</v>
      </c>
      <c r="E35" s="3" t="s">
        <v>24</v>
      </c>
      <c r="F35" s="3" t="s">
        <v>24</v>
      </c>
      <c r="G35" s="4" t="n">
        <v>290</v>
      </c>
      <c r="H35" s="6" t="s">
        <v>36</v>
      </c>
      <c r="I35" s="4" t="n">
        <f aca="false">G35</f>
        <v>290</v>
      </c>
      <c r="J35" s="3" t="n">
        <f aca="false">B35*2</f>
        <v>2</v>
      </c>
      <c r="K35" s="3" t="n">
        <v>0</v>
      </c>
      <c r="L35" s="5" t="n">
        <f aca="false">J35-K35</f>
        <v>2</v>
      </c>
      <c r="M35" s="3" t="s">
        <v>16</v>
      </c>
      <c r="N35" s="4" t="n">
        <f aca="false">I35*J35</f>
        <v>580</v>
      </c>
      <c r="P35" s="2"/>
      <c r="Q35" s="2"/>
    </row>
    <row r="36" customFormat="false" ht="15" hidden="false" customHeight="false" outlineLevel="0" collapsed="false">
      <c r="A36" s="3" t="n">
        <v>35</v>
      </c>
      <c r="B36" s="3" t="n">
        <v>1</v>
      </c>
      <c r="C36" s="3" t="s">
        <v>62</v>
      </c>
      <c r="D36" s="3" t="s">
        <v>24</v>
      </c>
      <c r="E36" s="3" t="s">
        <v>24</v>
      </c>
      <c r="F36" s="3" t="s">
        <v>24</v>
      </c>
      <c r="G36" s="4" t="n">
        <v>290</v>
      </c>
      <c r="H36" s="6" t="s">
        <v>36</v>
      </c>
      <c r="I36" s="4" t="n">
        <f aca="false">G36</f>
        <v>290</v>
      </c>
      <c r="J36" s="3" t="n">
        <f aca="false">B36*2</f>
        <v>2</v>
      </c>
      <c r="K36" s="3" t="n">
        <v>0</v>
      </c>
      <c r="L36" s="5" t="n">
        <f aca="false">J36-K36</f>
        <v>2</v>
      </c>
      <c r="M36" s="3" t="s">
        <v>16</v>
      </c>
      <c r="N36" s="4" t="n">
        <f aca="false">I36*J36</f>
        <v>580</v>
      </c>
      <c r="P36" s="2"/>
      <c r="Q36" s="2"/>
    </row>
    <row r="37" customFormat="false" ht="15" hidden="false" customHeight="false" outlineLevel="0" collapsed="false">
      <c r="A37" s="3" t="n">
        <v>36</v>
      </c>
      <c r="B37" s="3" t="n">
        <v>1</v>
      </c>
      <c r="C37" s="3" t="s">
        <v>63</v>
      </c>
      <c r="D37" s="3" t="s">
        <v>24</v>
      </c>
      <c r="E37" s="3" t="s">
        <v>24</v>
      </c>
      <c r="F37" s="3" t="s">
        <v>24</v>
      </c>
      <c r="G37" s="4" t="n">
        <v>290</v>
      </c>
      <c r="H37" s="6" t="s">
        <v>36</v>
      </c>
      <c r="I37" s="4" t="n">
        <f aca="false">G37</f>
        <v>290</v>
      </c>
      <c r="J37" s="3" t="n">
        <f aca="false">B37*2</f>
        <v>2</v>
      </c>
      <c r="K37" s="3" t="n">
        <v>0</v>
      </c>
      <c r="L37" s="5" t="n">
        <f aca="false">J37-K37</f>
        <v>2</v>
      </c>
      <c r="M37" s="3" t="s">
        <v>16</v>
      </c>
      <c r="N37" s="4" t="n">
        <f aca="false">I37*J37</f>
        <v>580</v>
      </c>
      <c r="P37" s="2"/>
      <c r="Q37" s="2"/>
    </row>
    <row r="38" customFormat="false" ht="15" hidden="false" customHeight="false" outlineLevel="0" collapsed="false">
      <c r="A38" s="3" t="n">
        <v>37</v>
      </c>
      <c r="B38" s="3" t="n">
        <v>10</v>
      </c>
      <c r="C38" s="3" t="s">
        <v>64</v>
      </c>
      <c r="D38" s="3" t="s">
        <v>24</v>
      </c>
      <c r="E38" s="3" t="s">
        <v>24</v>
      </c>
      <c r="F38" s="3" t="s">
        <v>24</v>
      </c>
      <c r="G38" s="4" t="n">
        <v>48</v>
      </c>
      <c r="H38" s="6" t="s">
        <v>33</v>
      </c>
      <c r="I38" s="4" t="n">
        <f aca="false">G38</f>
        <v>48</v>
      </c>
      <c r="J38" s="3" t="n">
        <f aca="false">B38*2</f>
        <v>20</v>
      </c>
      <c r="K38" s="3" t="n">
        <v>0</v>
      </c>
      <c r="L38" s="5" t="n">
        <f aca="false">J38-K38</f>
        <v>20</v>
      </c>
      <c r="M38" s="3" t="s">
        <v>34</v>
      </c>
      <c r="N38" s="4" t="n">
        <f aca="false">I38*J38</f>
        <v>960</v>
      </c>
      <c r="P38" s="2"/>
      <c r="Q38" s="2"/>
    </row>
    <row r="39" customFormat="false" ht="15" hidden="false" customHeight="false" outlineLevel="0" collapsed="false">
      <c r="A39" s="3" t="n">
        <v>38</v>
      </c>
      <c r="B39" s="3" t="n">
        <v>1</v>
      </c>
      <c r="C39" s="3" t="s">
        <v>65</v>
      </c>
      <c r="D39" s="3" t="s">
        <v>24</v>
      </c>
      <c r="E39" s="3" t="s">
        <v>24</v>
      </c>
      <c r="F39" s="3" t="s">
        <v>24</v>
      </c>
      <c r="G39" s="4" t="n">
        <v>119</v>
      </c>
      <c r="H39" s="6" t="s">
        <v>36</v>
      </c>
      <c r="I39" s="4" t="n">
        <f aca="false">G39</f>
        <v>119</v>
      </c>
      <c r="J39" s="3" t="n">
        <f aca="false">B39*2</f>
        <v>2</v>
      </c>
      <c r="K39" s="3" t="n">
        <v>0</v>
      </c>
      <c r="L39" s="5" t="n">
        <f aca="false">J39-K39</f>
        <v>2</v>
      </c>
      <c r="M39" s="3" t="s">
        <v>16</v>
      </c>
      <c r="N39" s="4" t="n">
        <f aca="false">I39*J39</f>
        <v>238</v>
      </c>
    </row>
    <row r="40" customFormat="false" ht="15" hidden="false" customHeight="false" outlineLevel="0" collapsed="false">
      <c r="A40" s="3" t="n">
        <v>39</v>
      </c>
      <c r="B40" s="3" t="n">
        <v>1</v>
      </c>
      <c r="C40" s="3" t="s">
        <v>66</v>
      </c>
      <c r="D40" s="3" t="s">
        <v>24</v>
      </c>
      <c r="E40" s="3" t="s">
        <v>24</v>
      </c>
      <c r="F40" s="3" t="s">
        <v>24</v>
      </c>
      <c r="G40" s="4" t="n">
        <v>312.97</v>
      </c>
      <c r="H40" s="6" t="s">
        <v>36</v>
      </c>
      <c r="I40" s="4" t="n">
        <f aca="false">G40</f>
        <v>312.97</v>
      </c>
      <c r="J40" s="3" t="n">
        <f aca="false">B40*2</f>
        <v>2</v>
      </c>
      <c r="K40" s="3" t="n">
        <v>0</v>
      </c>
      <c r="L40" s="5" t="n">
        <f aca="false">J40-K40</f>
        <v>2</v>
      </c>
      <c r="M40" s="3" t="s">
        <v>16</v>
      </c>
      <c r="N40" s="4" t="n">
        <f aca="false">I40*J40</f>
        <v>625.94</v>
      </c>
    </row>
    <row r="41" customFormat="false" ht="15" hidden="false" customHeight="false" outlineLevel="0" collapsed="false">
      <c r="A41" s="3" t="n">
        <v>40</v>
      </c>
      <c r="B41" s="3" t="n">
        <v>1</v>
      </c>
      <c r="C41" s="3" t="s">
        <v>67</v>
      </c>
      <c r="D41" s="3" t="s">
        <v>24</v>
      </c>
      <c r="E41" s="3" t="s">
        <v>24</v>
      </c>
      <c r="F41" s="3" t="s">
        <v>24</v>
      </c>
      <c r="G41" s="4" t="n">
        <v>341.23</v>
      </c>
      <c r="H41" s="6" t="s">
        <v>36</v>
      </c>
      <c r="I41" s="4" t="n">
        <f aca="false">G41</f>
        <v>341.23</v>
      </c>
      <c r="J41" s="3" t="n">
        <f aca="false">B41*2</f>
        <v>2</v>
      </c>
      <c r="K41" s="3" t="n">
        <v>0</v>
      </c>
      <c r="L41" s="5" t="n">
        <f aca="false">J41-K41</f>
        <v>2</v>
      </c>
      <c r="M41" s="3" t="s">
        <v>16</v>
      </c>
      <c r="N41" s="4" t="n">
        <f aca="false">I41*J41</f>
        <v>682.46</v>
      </c>
    </row>
    <row r="42" customFormat="false" ht="15" hidden="false" customHeight="false" outlineLevel="0" collapsed="false">
      <c r="A42" s="3" t="n">
        <v>41</v>
      </c>
      <c r="B42" s="3" t="n">
        <v>1</v>
      </c>
      <c r="C42" s="3" t="s">
        <v>68</v>
      </c>
      <c r="D42" s="3" t="s">
        <v>24</v>
      </c>
      <c r="E42" s="3" t="s">
        <v>24</v>
      </c>
      <c r="F42" s="3" t="s">
        <v>24</v>
      </c>
      <c r="G42" s="4" t="n">
        <v>2142</v>
      </c>
      <c r="H42" s="6" t="s">
        <v>33</v>
      </c>
      <c r="I42" s="4" t="n">
        <f aca="false">G42</f>
        <v>2142</v>
      </c>
      <c r="J42" s="3" t="n">
        <f aca="false">B42*2</f>
        <v>2</v>
      </c>
      <c r="K42" s="3" t="n">
        <v>0</v>
      </c>
      <c r="L42" s="5" t="n">
        <f aca="false">J42-K42</f>
        <v>2</v>
      </c>
      <c r="M42" s="3" t="s">
        <v>34</v>
      </c>
      <c r="N42" s="4" t="n">
        <f aca="false">I42*J42</f>
        <v>4284</v>
      </c>
    </row>
    <row r="43" customFormat="false" ht="15" hidden="false" customHeight="false" outlineLevel="0" collapsed="false">
      <c r="A43" s="3" t="n">
        <v>42</v>
      </c>
      <c r="B43" s="3" t="n">
        <v>1</v>
      </c>
      <c r="C43" s="3" t="s">
        <v>69</v>
      </c>
      <c r="D43" s="3" t="s">
        <v>24</v>
      </c>
      <c r="E43" s="3" t="s">
        <v>24</v>
      </c>
      <c r="F43" s="3" t="s">
        <v>24</v>
      </c>
      <c r="G43" s="4" t="n">
        <v>3332</v>
      </c>
      <c r="H43" s="6" t="s">
        <v>33</v>
      </c>
      <c r="I43" s="4" t="n">
        <f aca="false">G43</f>
        <v>3332</v>
      </c>
      <c r="J43" s="3" t="n">
        <f aca="false">B43*2</f>
        <v>2</v>
      </c>
      <c r="K43" s="3" t="n">
        <v>0</v>
      </c>
      <c r="L43" s="5" t="n">
        <f aca="false">J43-K43</f>
        <v>2</v>
      </c>
      <c r="M43" s="3" t="s">
        <v>34</v>
      </c>
      <c r="N43" s="4" t="n">
        <f aca="false">I43*J43</f>
        <v>6664</v>
      </c>
    </row>
    <row r="44" customFormat="false" ht="15" hidden="false" customHeight="false" outlineLevel="0" collapsed="false">
      <c r="A44" s="3" t="n">
        <v>43</v>
      </c>
      <c r="B44" s="3" t="n">
        <v>1</v>
      </c>
      <c r="C44" s="3" t="s">
        <v>70</v>
      </c>
      <c r="D44" s="3" t="s">
        <v>24</v>
      </c>
      <c r="E44" s="3" t="s">
        <v>24</v>
      </c>
      <c r="F44" s="3" t="s">
        <v>24</v>
      </c>
      <c r="G44" s="4" t="n">
        <v>3451</v>
      </c>
      <c r="H44" s="6" t="s">
        <v>33</v>
      </c>
      <c r="I44" s="4" t="n">
        <f aca="false">G44</f>
        <v>3451</v>
      </c>
      <c r="J44" s="3" t="n">
        <f aca="false">B44*2</f>
        <v>2</v>
      </c>
      <c r="K44" s="3" t="n">
        <v>0</v>
      </c>
      <c r="L44" s="5" t="n">
        <f aca="false">J44-K44</f>
        <v>2</v>
      </c>
      <c r="M44" s="3" t="s">
        <v>34</v>
      </c>
      <c r="N44" s="4" t="n">
        <f aca="false">I44*J44</f>
        <v>6902</v>
      </c>
    </row>
    <row r="45" customFormat="false" ht="15" hidden="false" customHeight="false" outlineLevel="0" collapsed="false">
      <c r="A45" s="3" t="n">
        <v>44</v>
      </c>
      <c r="B45" s="3" t="n">
        <v>1</v>
      </c>
      <c r="C45" s="3" t="s">
        <v>71</v>
      </c>
      <c r="D45" s="3" t="s">
        <v>24</v>
      </c>
      <c r="E45" s="3" t="s">
        <v>24</v>
      </c>
      <c r="F45" s="3" t="s">
        <v>24</v>
      </c>
      <c r="G45" s="4" t="n">
        <v>3451</v>
      </c>
      <c r="H45" s="6"/>
      <c r="I45" s="4" t="n">
        <f aca="false">G45</f>
        <v>3451</v>
      </c>
      <c r="J45" s="3" t="n">
        <f aca="false">B45*2</f>
        <v>2</v>
      </c>
      <c r="K45" s="3" t="n">
        <v>0</v>
      </c>
      <c r="L45" s="5" t="n">
        <f aca="false">J45-K45</f>
        <v>2</v>
      </c>
      <c r="M45" s="3"/>
      <c r="N45" s="4" t="n">
        <f aca="false">I45*J45</f>
        <v>6902</v>
      </c>
    </row>
    <row r="46" customFormat="false" ht="15" hidden="false" customHeight="false" outlineLevel="0" collapsed="false">
      <c r="N46" s="10" t="n">
        <f aca="false">SUM(N2:N44)</f>
        <v>662512.42</v>
      </c>
    </row>
    <row r="47" customFormat="false" ht="15" hidden="false" customHeight="false" outlineLevel="0" collapsed="false">
      <c r="J47" s="11"/>
      <c r="K47" s="11"/>
      <c r="L47" s="11"/>
      <c r="M47" s="0" t="s">
        <v>72</v>
      </c>
      <c r="N47" s="12" t="n">
        <f aca="false">N46/7</f>
        <v>94644.6314285714</v>
      </c>
    </row>
    <row r="50" customFormat="false" ht="15" hidden="false" customHeight="false" outlineLevel="0" collapsed="false">
      <c r="G50" s="13" t="s">
        <v>73</v>
      </c>
      <c r="H50" s="13"/>
      <c r="I50" s="13" t="s">
        <v>72</v>
      </c>
    </row>
    <row r="51" customFormat="false" ht="15" hidden="false" customHeight="false" outlineLevel="0" collapsed="false">
      <c r="G51" s="3" t="s">
        <v>22</v>
      </c>
      <c r="H51" s="3"/>
      <c r="I51" s="14" t="n">
        <f aca="false">N$46/7</f>
        <v>94644.6314285714</v>
      </c>
    </row>
    <row r="52" customFormat="false" ht="15" hidden="false" customHeight="false" outlineLevel="0" collapsed="false">
      <c r="G52" s="3" t="s">
        <v>16</v>
      </c>
      <c r="H52" s="3"/>
      <c r="I52" s="14" t="n">
        <f aca="false">N$46/7</f>
        <v>94644.6314285714</v>
      </c>
    </row>
    <row r="53" customFormat="false" ht="15" hidden="false" customHeight="false" outlineLevel="0" collapsed="false">
      <c r="G53" s="3" t="s">
        <v>19</v>
      </c>
      <c r="H53" s="3"/>
      <c r="I53" s="14" t="n">
        <f aca="false">N$46/7</f>
        <v>94644.6314285714</v>
      </c>
    </row>
    <row r="54" customFormat="false" ht="15" hidden="false" customHeight="false" outlineLevel="0" collapsed="false">
      <c r="G54" s="3" t="s">
        <v>74</v>
      </c>
      <c r="H54" s="15"/>
      <c r="I54" s="14" t="n">
        <f aca="false">N$46/7</f>
        <v>94644.6314285714</v>
      </c>
    </row>
    <row r="55" customFormat="false" ht="15" hidden="false" customHeight="false" outlineLevel="0" collapsed="false">
      <c r="G55" s="3" t="s">
        <v>75</v>
      </c>
      <c r="H55" s="3"/>
      <c r="I55" s="14" t="n">
        <f aca="false">N$46/7</f>
        <v>94644.6314285714</v>
      </c>
    </row>
    <row r="56" customFormat="false" ht="15" hidden="false" customHeight="false" outlineLevel="0" collapsed="false">
      <c r="G56" s="3" t="s">
        <v>34</v>
      </c>
      <c r="H56" s="3"/>
      <c r="I56" s="14" t="n">
        <f aca="false">N$46/7</f>
        <v>94644.6314285714</v>
      </c>
    </row>
    <row r="57" customFormat="false" ht="15" hidden="false" customHeight="false" outlineLevel="0" collapsed="false">
      <c r="G57" s="3" t="s">
        <v>76</v>
      </c>
      <c r="H57" s="3"/>
      <c r="I57" s="14" t="n">
        <f aca="false">N$46/7</f>
        <v>94644.6314285714</v>
      </c>
    </row>
  </sheetData>
  <mergeCells count="1">
    <mergeCell ref="G50:H50"/>
  </mergeCells>
  <conditionalFormatting sqref="L2:L33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" operator="equal" aboveAverage="0" equalAverage="0" bottom="0" percent="0" rank="0" text="" dxfId="0">
      <formula>$J$2</formula>
    </cfRule>
    <cfRule type="cellIs" priority="6" operator="equal" aboveAverage="0" equalAverage="0" bottom="0" percent="0" rank="0" text="" dxfId="1">
      <formula>$J$2</formula>
    </cfRule>
  </conditionalFormatting>
  <conditionalFormatting sqref="L44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0" operator="equal" aboveAverage="0" equalAverage="0" bottom="0" percent="0" rank="0" text="" dxfId="0">
      <formula>$J$2</formula>
    </cfRule>
    <cfRule type="cellIs" priority="11" operator="equal" aboveAverage="0" equalAverage="0" bottom="0" percent="0" rank="0" text="" dxfId="1">
      <formula>$J$2</formula>
    </cfRule>
  </conditionalFormatting>
  <conditionalFormatting sqref="L34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5" operator="equal" aboveAverage="0" equalAverage="0" bottom="0" percent="0" rank="0" text="" dxfId="0">
      <formula>$J$2</formula>
    </cfRule>
    <cfRule type="cellIs" priority="16" operator="equal" aboveAverage="0" equalAverage="0" bottom="0" percent="0" rank="0" text="" dxfId="1">
      <formula>$J$2</formula>
    </cfRule>
  </conditionalFormatting>
  <conditionalFormatting sqref="L35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0" operator="equal" aboveAverage="0" equalAverage="0" bottom="0" percent="0" rank="0" text="" dxfId="0">
      <formula>$J$2</formula>
    </cfRule>
    <cfRule type="cellIs" priority="21" operator="equal" aboveAverage="0" equalAverage="0" bottom="0" percent="0" rank="0" text="" dxfId="1">
      <formula>$J$2</formula>
    </cfRule>
  </conditionalFormatting>
  <conditionalFormatting sqref="L36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5" operator="equal" aboveAverage="0" equalAverage="0" bottom="0" percent="0" rank="0" text="" dxfId="0">
      <formula>$J$2</formula>
    </cfRule>
    <cfRule type="cellIs" priority="26" operator="equal" aboveAverage="0" equalAverage="0" bottom="0" percent="0" rank="0" text="" dxfId="1">
      <formula>$J$2</formula>
    </cfRule>
  </conditionalFormatting>
  <conditionalFormatting sqref="L37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0" operator="equal" aboveAverage="0" equalAverage="0" bottom="0" percent="0" rank="0" text="" dxfId="0">
      <formula>$J$2</formula>
    </cfRule>
    <cfRule type="cellIs" priority="31" operator="equal" aboveAverage="0" equalAverage="0" bottom="0" percent="0" rank="0" text="" dxfId="1">
      <formula>$J$2</formula>
    </cfRule>
  </conditionalFormatting>
  <conditionalFormatting sqref="L38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5" operator="equal" aboveAverage="0" equalAverage="0" bottom="0" percent="0" rank="0" text="" dxfId="0">
      <formula>$J$2</formula>
    </cfRule>
    <cfRule type="cellIs" priority="36" operator="equal" aboveAverage="0" equalAverage="0" bottom="0" percent="0" rank="0" text="" dxfId="1">
      <formula>$J$2</formula>
    </cfRule>
  </conditionalFormatting>
  <conditionalFormatting sqref="L39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0" operator="equal" aboveAverage="0" equalAverage="0" bottom="0" percent="0" rank="0" text="" dxfId="0">
      <formula>$J$2</formula>
    </cfRule>
    <cfRule type="cellIs" priority="41" operator="equal" aboveAverage="0" equalAverage="0" bottom="0" percent="0" rank="0" text="" dxfId="1">
      <formula>$J$2</formula>
    </cfRule>
  </conditionalFormatting>
  <conditionalFormatting sqref="L40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5" operator="equal" aboveAverage="0" equalAverage="0" bottom="0" percent="0" rank="0" text="" dxfId="0">
      <formula>$J$2</formula>
    </cfRule>
    <cfRule type="cellIs" priority="46" operator="equal" aboveAverage="0" equalAverage="0" bottom="0" percent="0" rank="0" text="" dxfId="1">
      <formula>$J$2</formula>
    </cfRule>
  </conditionalFormatting>
  <conditionalFormatting sqref="L41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0" operator="equal" aboveAverage="0" equalAverage="0" bottom="0" percent="0" rank="0" text="" dxfId="0">
      <formula>$J$2</formula>
    </cfRule>
    <cfRule type="cellIs" priority="51" operator="equal" aboveAverage="0" equalAverage="0" bottom="0" percent="0" rank="0" text="" dxfId="1">
      <formula>$J$2</formula>
    </cfRule>
  </conditionalFormatting>
  <conditionalFormatting sqref="L42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5" operator="equal" aboveAverage="0" equalAverage="0" bottom="0" percent="0" rank="0" text="" dxfId="0">
      <formula>$J$2</formula>
    </cfRule>
    <cfRule type="cellIs" priority="56" operator="equal" aboveAverage="0" equalAverage="0" bottom="0" percent="0" rank="0" text="" dxfId="1">
      <formula>$J$2</formula>
    </cfRule>
  </conditionalFormatting>
  <conditionalFormatting sqref="L43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0" operator="equal" aboveAverage="0" equalAverage="0" bottom="0" percent="0" rank="0" text="" dxfId="0">
      <formula>$J$2</formula>
    </cfRule>
    <cfRule type="cellIs" priority="61" operator="equal" aboveAverage="0" equalAverage="0" bottom="0" percent="0" rank="0" text="" dxfId="1">
      <formula>$J$2</formula>
    </cfRule>
  </conditionalFormatting>
  <conditionalFormatting sqref="L45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5" operator="equal" aboveAverage="0" equalAverage="0" bottom="0" percent="0" rank="0" text="" dxfId="0">
      <formula>$J$2</formula>
    </cfRule>
    <cfRule type="cellIs" priority="66" operator="equal" aboveAverage="0" equalAverage="0" bottom="0" percent="0" rank="0" text="" dxfId="1">
      <formula>$J$2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2021-12-16T13:45:05Z</dcterms:created>
  <dc:creator>diego alejandro</dc:creator>
  <dc:description/>
  <dc:language>en-US</dc:language>
  <cp:lastModifiedBy/>
  <dcterms:modified xsi:type="dcterms:W3CDTF">2022-06-03T18:25:54Z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