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wnloads\"/>
    </mc:Choice>
  </mc:AlternateContent>
  <xr:revisionPtr revIDLastSave="0" documentId="13_ncr:1_{130BE551-F690-475F-81D5-1848DC4DB8B6}" xr6:coauthVersionLast="47" xr6:coauthVersionMax="47" xr10:uidLastSave="{00000000-0000-0000-0000-000000000000}"/>
  <bookViews>
    <workbookView xWindow="-120" yWindow="-120" windowWidth="20730" windowHeight="11160" xr2:uid="{06313240-559F-D04A-8DD7-FFF8CB69C591}"/>
  </bookViews>
  <sheets>
    <sheet name="Presupuesto" sheetId="1" r:id="rId1"/>
  </sheets>
  <definedNames>
    <definedName name="PCB_Design" localSheetId="0">Presupuesto!$A$1:$G$31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1" l="1"/>
  <c r="I42" i="1"/>
  <c r="I43" i="1"/>
  <c r="I44" i="1"/>
  <c r="I45" i="1"/>
  <c r="I46" i="1"/>
  <c r="I4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F3" i="1"/>
  <c r="F4" i="1"/>
  <c r="F8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I3" i="1"/>
  <c r="N3" i="1" s="1"/>
  <c r="I4" i="1"/>
  <c r="I5" i="1"/>
  <c r="N5" i="1" s="1"/>
  <c r="I6" i="1"/>
  <c r="I7" i="1"/>
  <c r="I8" i="1"/>
  <c r="I9" i="1"/>
  <c r="I10" i="1"/>
  <c r="N10" i="1" s="1"/>
  <c r="I11" i="1"/>
  <c r="I12" i="1"/>
  <c r="I13" i="1"/>
  <c r="N13" i="1" s="1"/>
  <c r="I14" i="1"/>
  <c r="N14" i="1" s="1"/>
  <c r="I15" i="1"/>
  <c r="I16" i="1"/>
  <c r="I17" i="1"/>
  <c r="N17" i="1" s="1"/>
  <c r="I18" i="1"/>
  <c r="N18" i="1" s="1"/>
  <c r="I19" i="1"/>
  <c r="I20" i="1"/>
  <c r="I21" i="1"/>
  <c r="N21" i="1" s="1"/>
  <c r="I22" i="1"/>
  <c r="N22" i="1" s="1"/>
  <c r="I23" i="1"/>
  <c r="I24" i="1"/>
  <c r="I25" i="1"/>
  <c r="N25" i="1" s="1"/>
  <c r="I26" i="1"/>
  <c r="N26" i="1" s="1"/>
  <c r="I27" i="1"/>
  <c r="N27" i="1" s="1"/>
  <c r="I28" i="1"/>
  <c r="I29" i="1"/>
  <c r="N29" i="1" s="1"/>
  <c r="I30" i="1"/>
  <c r="N30" i="1" s="1"/>
  <c r="I31" i="1"/>
  <c r="N31" i="1" s="1"/>
  <c r="I32" i="1"/>
  <c r="I33" i="1"/>
  <c r="N33" i="1" s="1"/>
  <c r="I34" i="1"/>
  <c r="N34" i="1" s="1"/>
  <c r="I2" i="1"/>
  <c r="N2" i="1" s="1"/>
  <c r="N28" i="1" l="1"/>
  <c r="N24" i="1"/>
  <c r="N16" i="1"/>
  <c r="N8" i="1"/>
  <c r="N23" i="1"/>
  <c r="N32" i="1"/>
  <c r="N20" i="1"/>
  <c r="N12" i="1"/>
  <c r="N6" i="1"/>
  <c r="N4" i="1"/>
  <c r="N15" i="1"/>
  <c r="N11" i="1"/>
  <c r="N7" i="1"/>
  <c r="N19" i="1"/>
  <c r="N9" i="1"/>
  <c r="N35" i="1" l="1"/>
  <c r="N3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939EDF-7573-7C44-8993-A7D8B37A4EBF}" name="PCB_Design" type="6" refreshedVersion="7" background="1" saveData="1">
    <textPr codePage="65001" sourceFile="/Users/diegofigueroa/Documents/GitHub/RemoteTempMonitor/PCB_Design/PCB_Design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<sst xmlns="http://schemas.openxmlformats.org/spreadsheetml/2006/main" count="73" uniqueCount="41">
  <si>
    <t>Item</t>
  </si>
  <si>
    <t>Qty</t>
  </si>
  <si>
    <t>Reference(s)</t>
  </si>
  <si>
    <t>Value</t>
  </si>
  <si>
    <t>Sigma</t>
  </si>
  <si>
    <t>Mactrónica</t>
  </si>
  <si>
    <t>Mercado Libre</t>
  </si>
  <si>
    <t>Total</t>
  </si>
  <si>
    <t>Omar</t>
  </si>
  <si>
    <t>Companie</t>
  </si>
  <si>
    <t>Condition</t>
  </si>
  <si>
    <t>Unit Price</t>
  </si>
  <si>
    <t>Who?</t>
  </si>
  <si>
    <t>Ferretrónica</t>
  </si>
  <si>
    <t>ESP8266-12E</t>
  </si>
  <si>
    <t>TFT ILI9341</t>
  </si>
  <si>
    <t>Transformador 6V-9V 1A con Tap Central</t>
  </si>
  <si>
    <t>-</t>
  </si>
  <si>
    <t>MicroUSB a Serial CP2102</t>
  </si>
  <si>
    <t>Kish</t>
  </si>
  <si>
    <t>Felipe</t>
  </si>
  <si>
    <t>Laura</t>
  </si>
  <si>
    <t>Ana</t>
  </si>
  <si>
    <t>Johan</t>
  </si>
  <si>
    <t>Sebastián</t>
  </si>
  <si>
    <t>Cable de alimentación C14</t>
  </si>
  <si>
    <t>Conector de poder ACLEC320C14</t>
  </si>
  <si>
    <t>Servomotor</t>
  </si>
  <si>
    <t>Voltage (V)</t>
  </si>
  <si>
    <t>Current (A)</t>
  </si>
  <si>
    <t>Power (W)</t>
  </si>
  <si>
    <t>Mecanismo piñon cremallera</t>
  </si>
  <si>
    <t>Pasador</t>
  </si>
  <si>
    <t>Sebastian</t>
  </si>
  <si>
    <t>Kit lector RFID RC522</t>
  </si>
  <si>
    <t>Ferreteria</t>
  </si>
  <si>
    <t>Impreso PCB + envio</t>
  </si>
  <si>
    <t>Total Quatity</t>
  </si>
  <si>
    <t xml:space="preserve"> We have</t>
  </si>
  <si>
    <t>Each person</t>
  </si>
  <si>
    <t>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</si>
</sst>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quotePrefix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Fill="1" applyBorder="1"/>
    <xf numFmtId="0" fontId="4" fillId="0" borderId="1" xfId="0" applyFont="1" applyBorder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164" fontId="0" fillId="0" borderId="4" xfId="1" applyNumberFormat="1" applyFont="1" applyBorder="1"/>
    <xf numFmtId="164" fontId="0" fillId="0" borderId="0" xfId="0" applyNumberFormat="1"/>
    <xf numFmtId="0" fontId="0" fillId="0" borderId="3" xfId="0" applyBorder="1"/>
    <xf numFmtId="0" fontId="0" fillId="0" borderId="0" xfId="0" applyBorder="1"/>
    <xf numFmtId="0" fontId="5" fillId="0" borderId="0" xfId="0" applyFont="1" applyBorder="1"/>
    <xf numFmtId="0" fontId="0" fillId="0" borderId="0" xfId="0" applyBorder="1" applyAlignme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0" fillId="0" borderId="1" xfId="0" applyNumberFormat="1" applyBorder="1"/>
    <xf numFmtId="0" fontId="4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7D90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7D9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7D90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7D90"/>
        </patternFill>
      </fill>
    </dxf>
  </dxfs>
  <tableStyles count="0" defaultTableStyle="TableStyleMedium2" defaultPivotStyle="PivotStyleLight16"/>
  <colors>
    <mruColors>
      <color rgb="FFFF7D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CB_Design" connectionId="1" xr16:uid="{DC35D49D-26D8-0140-8A52-9AEEB45B8EF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2B50-098F-2142-9F42-C1BD222C66BC}">
  <dimension ref="A1:Q47"/>
  <sheetViews>
    <sheetView tabSelected="1" zoomScale="85" zoomScaleNormal="85" workbookViewId="0">
      <selection activeCell="I39" sqref="I39"/>
    </sheetView>
  </sheetViews>
  <sheetFormatPr baseColWidth="10" defaultColWidth="11" defaultRowHeight="15.75" x14ac:dyDescent="0.25"/>
  <cols>
    <col min="1" max="1" width="6.375" customWidth="1"/>
    <col min="2" max="2" width="6" customWidth="1"/>
    <col min="3" max="3" width="48.5" bestFit="1" customWidth="1"/>
    <col min="4" max="7" width="12.5" customWidth="1"/>
    <col min="8" max="8" width="14" customWidth="1"/>
    <col min="9" max="9" width="12.5" customWidth="1"/>
    <col min="10" max="10" width="12.5" bestFit="1" customWidth="1"/>
    <col min="11" max="12" width="13.125" customWidth="1"/>
    <col min="13" max="13" width="12.625" customWidth="1"/>
    <col min="14" max="14" width="11.625" bestFit="1" customWidth="1"/>
    <col min="16" max="16" width="17.625" customWidth="1"/>
    <col min="17" max="17" width="27" customWidth="1"/>
    <col min="18" max="18" width="13.125" customWidth="1"/>
  </cols>
  <sheetData>
    <row r="1" spans="1:17" x14ac:dyDescent="0.25">
      <c r="A1" s="7" t="s">
        <v>0</v>
      </c>
      <c r="B1" s="7" t="s">
        <v>1</v>
      </c>
      <c r="C1" s="7" t="s">
        <v>2</v>
      </c>
      <c r="D1" s="7" t="s">
        <v>28</v>
      </c>
      <c r="E1" s="7" t="s">
        <v>29</v>
      </c>
      <c r="F1" s="7" t="s">
        <v>30</v>
      </c>
      <c r="G1" s="7" t="s">
        <v>3</v>
      </c>
      <c r="H1" s="7" t="s">
        <v>9</v>
      </c>
      <c r="I1" s="7" t="s">
        <v>11</v>
      </c>
      <c r="J1" s="7" t="s">
        <v>37</v>
      </c>
      <c r="K1" s="7" t="s">
        <v>38</v>
      </c>
      <c r="L1" s="7" t="s">
        <v>10</v>
      </c>
      <c r="M1" s="7" t="s">
        <v>12</v>
      </c>
      <c r="N1" s="7" t="s">
        <v>7</v>
      </c>
      <c r="P1" s="13"/>
      <c r="Q1" s="13"/>
    </row>
    <row r="2" spans="1:17" x14ac:dyDescent="0.25">
      <c r="A2" s="1">
        <v>1</v>
      </c>
      <c r="B2" s="1">
        <v>1</v>
      </c>
      <c r="C2" s="1" t="s">
        <v>18</v>
      </c>
      <c r="D2" s="1">
        <v>3.3</v>
      </c>
      <c r="E2" s="1">
        <v>0.02</v>
      </c>
      <c r="F2" s="1">
        <f>D2*E2</f>
        <v>6.6000000000000003E-2</v>
      </c>
      <c r="G2" s="8">
        <v>9000</v>
      </c>
      <c r="H2" s="1" t="s">
        <v>13</v>
      </c>
      <c r="I2" s="8">
        <f>G2</f>
        <v>9000</v>
      </c>
      <c r="J2" s="1">
        <f>B2*2</f>
        <v>2</v>
      </c>
      <c r="K2" s="1">
        <v>0</v>
      </c>
      <c r="L2" s="6">
        <f>J2-K2</f>
        <v>2</v>
      </c>
      <c r="M2" s="1" t="s">
        <v>8</v>
      </c>
      <c r="N2" s="8">
        <f>I2*J2</f>
        <v>18000</v>
      </c>
      <c r="P2" s="13"/>
      <c r="Q2" s="13"/>
    </row>
    <row r="3" spans="1:17" x14ac:dyDescent="0.25">
      <c r="A3" s="1">
        <v>2</v>
      </c>
      <c r="B3" s="1">
        <v>1</v>
      </c>
      <c r="C3" s="1" t="s">
        <v>14</v>
      </c>
      <c r="D3" s="1">
        <v>3.3</v>
      </c>
      <c r="E3" s="1">
        <v>0.17</v>
      </c>
      <c r="F3" s="1">
        <f t="shared" ref="F3:F34" si="0">D3*E3</f>
        <v>0.56100000000000005</v>
      </c>
      <c r="G3" s="8">
        <v>16000</v>
      </c>
      <c r="H3" s="2" t="s">
        <v>5</v>
      </c>
      <c r="I3" s="8">
        <f>G3</f>
        <v>16000</v>
      </c>
      <c r="J3" s="1">
        <f>B3*2</f>
        <v>2</v>
      </c>
      <c r="K3" s="1"/>
      <c r="L3" s="6">
        <f t="shared" ref="L3:L34" si="1">J3-K3</f>
        <v>2</v>
      </c>
      <c r="M3" s="1" t="s">
        <v>20</v>
      </c>
      <c r="N3" s="8">
        <f t="shared" ref="N3:N34" si="2">I3*J3</f>
        <v>32000</v>
      </c>
      <c r="P3" s="13"/>
      <c r="Q3" s="13"/>
    </row>
    <row r="4" spans="1:17" x14ac:dyDescent="0.25">
      <c r="A4" s="1">
        <v>3</v>
      </c>
      <c r="B4" s="1">
        <v>1</v>
      </c>
      <c r="C4" s="1" t="s">
        <v>15</v>
      </c>
      <c r="D4" s="1">
        <v>3.3</v>
      </c>
      <c r="E4" s="1">
        <v>0.06</v>
      </c>
      <c r="F4" s="1">
        <f t="shared" si="0"/>
        <v>0.19799999999999998</v>
      </c>
      <c r="G4" s="8">
        <v>52000</v>
      </c>
      <c r="H4" s="1" t="s">
        <v>6</v>
      </c>
      <c r="I4" s="8">
        <f>G4</f>
        <v>52000</v>
      </c>
      <c r="J4" s="1">
        <f>B4*2</f>
        <v>2</v>
      </c>
      <c r="K4" s="1"/>
      <c r="L4" s="6">
        <f t="shared" si="1"/>
        <v>2</v>
      </c>
      <c r="M4" s="4" t="s">
        <v>19</v>
      </c>
      <c r="N4" s="8">
        <f t="shared" si="2"/>
        <v>104000</v>
      </c>
      <c r="P4" s="13"/>
      <c r="Q4" s="13"/>
    </row>
    <row r="5" spans="1:17" x14ac:dyDescent="0.25">
      <c r="A5" s="1">
        <v>4</v>
      </c>
      <c r="B5" s="1">
        <v>1</v>
      </c>
      <c r="C5" s="1" t="s">
        <v>16</v>
      </c>
      <c r="D5" s="1" t="s">
        <v>17</v>
      </c>
      <c r="E5" s="1" t="s">
        <v>17</v>
      </c>
      <c r="F5" s="1" t="s">
        <v>17</v>
      </c>
      <c r="G5" s="8">
        <v>37000</v>
      </c>
      <c r="H5" s="4" t="s">
        <v>13</v>
      </c>
      <c r="I5" s="8">
        <f>G5</f>
        <v>37000</v>
      </c>
      <c r="J5" s="1">
        <f>B5*2</f>
        <v>2</v>
      </c>
      <c r="K5" s="1"/>
      <c r="L5" s="6">
        <f t="shared" si="1"/>
        <v>2</v>
      </c>
      <c r="M5" s="1" t="s">
        <v>8</v>
      </c>
      <c r="N5" s="8">
        <f t="shared" si="2"/>
        <v>74000</v>
      </c>
      <c r="P5" s="13"/>
      <c r="Q5" s="13"/>
    </row>
    <row r="6" spans="1:17" x14ac:dyDescent="0.25">
      <c r="A6" s="1">
        <v>5</v>
      </c>
      <c r="B6" s="1">
        <v>1</v>
      </c>
      <c r="C6" s="1" t="s">
        <v>25</v>
      </c>
      <c r="D6" s="1" t="s">
        <v>17</v>
      </c>
      <c r="E6" s="1" t="s">
        <v>17</v>
      </c>
      <c r="F6" s="1" t="s">
        <v>17</v>
      </c>
      <c r="G6" s="8">
        <v>9900</v>
      </c>
      <c r="H6" s="5" t="s">
        <v>6</v>
      </c>
      <c r="I6" s="8">
        <f>G6</f>
        <v>9900</v>
      </c>
      <c r="J6" s="1">
        <f>B6*2</f>
        <v>2</v>
      </c>
      <c r="K6" s="1"/>
      <c r="L6" s="6">
        <f t="shared" si="1"/>
        <v>2</v>
      </c>
      <c r="M6" s="4" t="s">
        <v>20</v>
      </c>
      <c r="N6" s="8">
        <f t="shared" si="2"/>
        <v>19800</v>
      </c>
      <c r="P6" s="13"/>
      <c r="Q6" s="13"/>
    </row>
    <row r="7" spans="1:17" x14ac:dyDescent="0.25">
      <c r="A7" s="1">
        <v>6</v>
      </c>
      <c r="B7" s="1">
        <v>1</v>
      </c>
      <c r="C7" s="1" t="s">
        <v>26</v>
      </c>
      <c r="D7" s="1" t="s">
        <v>17</v>
      </c>
      <c r="E7" s="1" t="s">
        <v>17</v>
      </c>
      <c r="F7" s="1" t="s">
        <v>17</v>
      </c>
      <c r="G7" s="8">
        <v>8800</v>
      </c>
      <c r="H7" s="1" t="s">
        <v>6</v>
      </c>
      <c r="I7" s="8">
        <f>G7</f>
        <v>8800</v>
      </c>
      <c r="J7" s="1">
        <f>B7*2</f>
        <v>2</v>
      </c>
      <c r="K7" s="1"/>
      <c r="L7" s="6">
        <f t="shared" si="1"/>
        <v>2</v>
      </c>
      <c r="M7" s="1" t="s">
        <v>20</v>
      </c>
      <c r="N7" s="8">
        <f t="shared" si="2"/>
        <v>17600</v>
      </c>
      <c r="P7" s="13"/>
      <c r="Q7" s="13"/>
    </row>
    <row r="8" spans="1:17" x14ac:dyDescent="0.25">
      <c r="A8" s="1">
        <v>7</v>
      </c>
      <c r="B8" s="1">
        <v>2</v>
      </c>
      <c r="C8" s="1" t="s">
        <v>27</v>
      </c>
      <c r="D8" s="1">
        <v>5</v>
      </c>
      <c r="E8" s="1">
        <v>0.7</v>
      </c>
      <c r="F8" s="1">
        <f t="shared" si="0"/>
        <v>3.5</v>
      </c>
      <c r="G8" s="9">
        <v>11000</v>
      </c>
      <c r="H8" s="1" t="s">
        <v>6</v>
      </c>
      <c r="I8" s="8">
        <f>G8</f>
        <v>11000</v>
      </c>
      <c r="J8" s="1">
        <f>B8*2</f>
        <v>4</v>
      </c>
      <c r="K8" s="1"/>
      <c r="L8" s="6">
        <f t="shared" si="1"/>
        <v>4</v>
      </c>
      <c r="M8" s="1" t="s">
        <v>33</v>
      </c>
      <c r="N8" s="8">
        <f t="shared" si="2"/>
        <v>44000</v>
      </c>
      <c r="P8" s="13"/>
      <c r="Q8" s="14"/>
    </row>
    <row r="9" spans="1:17" x14ac:dyDescent="0.25">
      <c r="A9" s="1">
        <v>8</v>
      </c>
      <c r="B9" s="1">
        <v>2</v>
      </c>
      <c r="C9" s="1" t="s">
        <v>31</v>
      </c>
      <c r="D9" s="1" t="s">
        <v>17</v>
      </c>
      <c r="E9" s="1" t="s">
        <v>17</v>
      </c>
      <c r="F9" s="1" t="s">
        <v>17</v>
      </c>
      <c r="G9" s="8">
        <v>11500</v>
      </c>
      <c r="H9" s="3" t="s">
        <v>6</v>
      </c>
      <c r="I9" s="8">
        <f>G9</f>
        <v>11500</v>
      </c>
      <c r="J9" s="1">
        <f>B9*2</f>
        <v>4</v>
      </c>
      <c r="K9" s="1"/>
      <c r="L9" s="6">
        <f t="shared" si="1"/>
        <v>4</v>
      </c>
      <c r="M9" s="1" t="s">
        <v>33</v>
      </c>
      <c r="N9" s="8">
        <f t="shared" si="2"/>
        <v>46000</v>
      </c>
      <c r="P9" s="13"/>
      <c r="Q9" s="13"/>
    </row>
    <row r="10" spans="1:17" x14ac:dyDescent="0.25">
      <c r="A10" s="1">
        <v>9</v>
      </c>
      <c r="B10" s="1">
        <v>2</v>
      </c>
      <c r="C10" s="1" t="s">
        <v>32</v>
      </c>
      <c r="D10" s="1" t="s">
        <v>17</v>
      </c>
      <c r="E10" s="1" t="s">
        <v>17</v>
      </c>
      <c r="F10" s="1" t="s">
        <v>17</v>
      </c>
      <c r="G10" s="8">
        <v>4000</v>
      </c>
      <c r="H10" s="5" t="s">
        <v>35</v>
      </c>
      <c r="I10" s="8">
        <f>G10</f>
        <v>4000</v>
      </c>
      <c r="J10" s="1">
        <f>B10*2</f>
        <v>4</v>
      </c>
      <c r="K10" s="1"/>
      <c r="L10" s="6">
        <f t="shared" si="1"/>
        <v>4</v>
      </c>
      <c r="M10" s="1" t="s">
        <v>33</v>
      </c>
      <c r="N10" s="8">
        <f t="shared" si="2"/>
        <v>16000</v>
      </c>
      <c r="P10" s="13"/>
      <c r="Q10" s="13"/>
    </row>
    <row r="11" spans="1:17" x14ac:dyDescent="0.25">
      <c r="A11" s="1">
        <v>10</v>
      </c>
      <c r="B11" s="1">
        <v>3</v>
      </c>
      <c r="C11" s="1" t="s">
        <v>34</v>
      </c>
      <c r="D11" s="1">
        <v>3.3</v>
      </c>
      <c r="E11" s="1">
        <v>0.03</v>
      </c>
      <c r="F11" s="1">
        <f t="shared" si="0"/>
        <v>9.8999999999999991E-2</v>
      </c>
      <c r="G11" s="8">
        <v>15000</v>
      </c>
      <c r="H11" s="3" t="s">
        <v>4</v>
      </c>
      <c r="I11" s="8">
        <f>G11</f>
        <v>15000</v>
      </c>
      <c r="J11" s="1">
        <f>B11*2</f>
        <v>6</v>
      </c>
      <c r="K11" s="1"/>
      <c r="L11" s="6">
        <f t="shared" si="1"/>
        <v>6</v>
      </c>
      <c r="M11" s="1" t="s">
        <v>23</v>
      </c>
      <c r="N11" s="8">
        <f t="shared" si="2"/>
        <v>90000</v>
      </c>
      <c r="P11" s="13"/>
      <c r="Q11" s="13"/>
    </row>
    <row r="12" spans="1:17" x14ac:dyDescent="0.25">
      <c r="A12" s="1">
        <v>11</v>
      </c>
      <c r="B12" s="1">
        <v>1</v>
      </c>
      <c r="C12" s="1" t="s">
        <v>36</v>
      </c>
      <c r="D12" s="1" t="s">
        <v>17</v>
      </c>
      <c r="E12" s="1" t="s">
        <v>17</v>
      </c>
      <c r="F12" s="1" t="s">
        <v>17</v>
      </c>
      <c r="G12" s="8"/>
      <c r="H12" s="3"/>
      <c r="I12" s="8">
        <f>G12</f>
        <v>0</v>
      </c>
      <c r="J12" s="1">
        <f>B12*2</f>
        <v>2</v>
      </c>
      <c r="K12" s="1"/>
      <c r="L12" s="6">
        <f t="shared" si="1"/>
        <v>2</v>
      </c>
      <c r="M12" s="1"/>
      <c r="N12" s="8">
        <f t="shared" si="2"/>
        <v>0</v>
      </c>
      <c r="P12" s="13"/>
      <c r="Q12" s="13"/>
    </row>
    <row r="13" spans="1:17" x14ac:dyDescent="0.25">
      <c r="A13" s="1">
        <v>12</v>
      </c>
      <c r="B13" s="1"/>
      <c r="C13" s="1"/>
      <c r="D13" s="1"/>
      <c r="E13" s="1"/>
      <c r="F13" s="1">
        <f t="shared" si="0"/>
        <v>0</v>
      </c>
      <c r="G13" s="8"/>
      <c r="H13" s="2"/>
      <c r="I13" s="8">
        <f>G13</f>
        <v>0</v>
      </c>
      <c r="J13" s="1">
        <f>B13*2</f>
        <v>0</v>
      </c>
      <c r="K13" s="1"/>
      <c r="L13" s="6">
        <f t="shared" si="1"/>
        <v>0</v>
      </c>
      <c r="M13" s="1"/>
      <c r="N13" s="8">
        <f t="shared" si="2"/>
        <v>0</v>
      </c>
      <c r="P13" s="13"/>
      <c r="Q13" s="13"/>
    </row>
    <row r="14" spans="1:17" x14ac:dyDescent="0.25">
      <c r="A14" s="1">
        <v>13</v>
      </c>
      <c r="B14" s="1"/>
      <c r="C14" s="1"/>
      <c r="D14" s="1"/>
      <c r="E14" s="1"/>
      <c r="F14" s="1">
        <f t="shared" si="0"/>
        <v>0</v>
      </c>
      <c r="G14" s="8"/>
      <c r="H14" s="1"/>
      <c r="I14" s="8">
        <f>G14</f>
        <v>0</v>
      </c>
      <c r="J14" s="1">
        <f>B14*2</f>
        <v>0</v>
      </c>
      <c r="K14" s="1"/>
      <c r="L14" s="6">
        <f t="shared" si="1"/>
        <v>0</v>
      </c>
      <c r="M14" s="1"/>
      <c r="N14" s="8">
        <f t="shared" si="2"/>
        <v>0</v>
      </c>
      <c r="P14" s="13"/>
      <c r="Q14" s="13"/>
    </row>
    <row r="15" spans="1:17" x14ac:dyDescent="0.25">
      <c r="A15" s="1">
        <v>14</v>
      </c>
      <c r="B15" s="1"/>
      <c r="C15" s="1"/>
      <c r="D15" s="1"/>
      <c r="E15" s="1"/>
      <c r="F15" s="1">
        <f t="shared" si="0"/>
        <v>0</v>
      </c>
      <c r="G15" s="8"/>
      <c r="H15" s="1"/>
      <c r="I15" s="8">
        <f>G15</f>
        <v>0</v>
      </c>
      <c r="J15" s="1">
        <f>B15*2</f>
        <v>0</v>
      </c>
      <c r="K15" s="1"/>
      <c r="L15" s="6">
        <f t="shared" si="1"/>
        <v>0</v>
      </c>
      <c r="M15" s="1"/>
      <c r="N15" s="8">
        <f t="shared" si="2"/>
        <v>0</v>
      </c>
      <c r="P15" s="13"/>
      <c r="Q15" s="13"/>
    </row>
    <row r="16" spans="1:17" x14ac:dyDescent="0.25">
      <c r="A16" s="1">
        <v>15</v>
      </c>
      <c r="B16" s="1"/>
      <c r="C16" s="1"/>
      <c r="D16" s="1"/>
      <c r="E16" s="1"/>
      <c r="F16" s="1">
        <f t="shared" si="0"/>
        <v>0</v>
      </c>
      <c r="G16" s="8"/>
      <c r="H16" s="1"/>
      <c r="I16" s="8">
        <f>G16</f>
        <v>0</v>
      </c>
      <c r="J16" s="1">
        <f>B16*2</f>
        <v>0</v>
      </c>
      <c r="K16" s="1"/>
      <c r="L16" s="6">
        <f t="shared" si="1"/>
        <v>0</v>
      </c>
      <c r="M16" s="1"/>
      <c r="N16" s="8">
        <f t="shared" si="2"/>
        <v>0</v>
      </c>
      <c r="P16" s="13"/>
      <c r="Q16" s="13"/>
    </row>
    <row r="17" spans="1:17" x14ac:dyDescent="0.25">
      <c r="A17" s="1">
        <v>16</v>
      </c>
      <c r="B17" s="1"/>
      <c r="C17" s="1"/>
      <c r="D17" s="1"/>
      <c r="E17" s="1"/>
      <c r="F17" s="1">
        <f t="shared" si="0"/>
        <v>0</v>
      </c>
      <c r="G17" s="8"/>
      <c r="H17" s="1"/>
      <c r="I17" s="8">
        <f>G17</f>
        <v>0</v>
      </c>
      <c r="J17" s="1">
        <f>B17*2</f>
        <v>0</v>
      </c>
      <c r="K17" s="1"/>
      <c r="L17" s="6">
        <f t="shared" si="1"/>
        <v>0</v>
      </c>
      <c r="M17" s="1"/>
      <c r="N17" s="8">
        <f t="shared" si="2"/>
        <v>0</v>
      </c>
      <c r="P17" s="13"/>
      <c r="Q17" s="13"/>
    </row>
    <row r="18" spans="1:17" x14ac:dyDescent="0.25">
      <c r="A18" s="1">
        <v>17</v>
      </c>
      <c r="B18" s="1"/>
      <c r="C18" s="1"/>
      <c r="D18" s="1"/>
      <c r="E18" s="1"/>
      <c r="F18" s="1">
        <f t="shared" si="0"/>
        <v>0</v>
      </c>
      <c r="G18" s="8"/>
      <c r="H18" s="2"/>
      <c r="I18" s="8">
        <f>G18</f>
        <v>0</v>
      </c>
      <c r="J18" s="1">
        <f>B18*2</f>
        <v>0</v>
      </c>
      <c r="K18" s="1"/>
      <c r="L18" s="6">
        <f t="shared" si="1"/>
        <v>0</v>
      </c>
      <c r="M18" s="1"/>
      <c r="N18" s="8">
        <f t="shared" si="2"/>
        <v>0</v>
      </c>
      <c r="P18" s="13"/>
      <c r="Q18" s="13"/>
    </row>
    <row r="19" spans="1:17" x14ac:dyDescent="0.25">
      <c r="A19" s="1">
        <v>18</v>
      </c>
      <c r="B19" s="1"/>
      <c r="C19" s="1"/>
      <c r="D19" s="1"/>
      <c r="E19" s="1"/>
      <c r="F19" s="1">
        <f t="shared" si="0"/>
        <v>0</v>
      </c>
      <c r="G19" s="9"/>
      <c r="H19" s="2"/>
      <c r="I19" s="8">
        <f>G19</f>
        <v>0</v>
      </c>
      <c r="J19" s="1">
        <f>B19*2</f>
        <v>0</v>
      </c>
      <c r="K19" s="1"/>
      <c r="L19" s="6">
        <f t="shared" si="1"/>
        <v>0</v>
      </c>
      <c r="M19" s="1"/>
      <c r="N19" s="8">
        <f t="shared" si="2"/>
        <v>0</v>
      </c>
      <c r="P19" s="13"/>
      <c r="Q19" s="13"/>
    </row>
    <row r="20" spans="1:17" x14ac:dyDescent="0.25">
      <c r="A20" s="1">
        <v>19</v>
      </c>
      <c r="B20" s="1"/>
      <c r="C20" s="1"/>
      <c r="D20" s="1"/>
      <c r="E20" s="1"/>
      <c r="F20" s="1">
        <f t="shared" si="0"/>
        <v>0</v>
      </c>
      <c r="G20" s="9"/>
      <c r="H20" s="2"/>
      <c r="I20" s="8">
        <f>G20</f>
        <v>0</v>
      </c>
      <c r="J20" s="1">
        <f>B20*2</f>
        <v>0</v>
      </c>
      <c r="K20" s="1"/>
      <c r="L20" s="6">
        <f t="shared" si="1"/>
        <v>0</v>
      </c>
      <c r="M20" s="1"/>
      <c r="N20" s="8">
        <f t="shared" si="2"/>
        <v>0</v>
      </c>
      <c r="P20" s="13"/>
      <c r="Q20" s="13"/>
    </row>
    <row r="21" spans="1:17" x14ac:dyDescent="0.25">
      <c r="A21" s="1">
        <v>20</v>
      </c>
      <c r="B21" s="1"/>
      <c r="C21" s="1"/>
      <c r="D21" s="1"/>
      <c r="E21" s="1"/>
      <c r="F21" s="1">
        <f t="shared" si="0"/>
        <v>0</v>
      </c>
      <c r="G21" s="8"/>
      <c r="H21" s="2"/>
      <c r="I21" s="8">
        <f>G21</f>
        <v>0</v>
      </c>
      <c r="J21" s="1">
        <f>B21*2</f>
        <v>0</v>
      </c>
      <c r="K21" s="1"/>
      <c r="L21" s="6">
        <f t="shared" si="1"/>
        <v>0</v>
      </c>
      <c r="M21" s="1"/>
      <c r="N21" s="8">
        <f t="shared" si="2"/>
        <v>0</v>
      </c>
      <c r="P21" s="13"/>
      <c r="Q21" s="13"/>
    </row>
    <row r="22" spans="1:17" x14ac:dyDescent="0.25">
      <c r="A22" s="1">
        <v>21</v>
      </c>
      <c r="B22" s="1"/>
      <c r="C22" s="1"/>
      <c r="D22" s="1"/>
      <c r="E22" s="1"/>
      <c r="F22" s="1">
        <f t="shared" si="0"/>
        <v>0</v>
      </c>
      <c r="G22" s="8"/>
      <c r="H22" s="2"/>
      <c r="I22" s="8">
        <f>G22</f>
        <v>0</v>
      </c>
      <c r="J22" s="1">
        <f>B22*2</f>
        <v>0</v>
      </c>
      <c r="K22" s="1"/>
      <c r="L22" s="6">
        <f t="shared" si="1"/>
        <v>0</v>
      </c>
      <c r="M22" s="1"/>
      <c r="N22" s="8">
        <f t="shared" si="2"/>
        <v>0</v>
      </c>
      <c r="P22" s="13"/>
      <c r="Q22" s="13"/>
    </row>
    <row r="23" spans="1:17" x14ac:dyDescent="0.25">
      <c r="A23" s="1">
        <v>22</v>
      </c>
      <c r="B23" s="1"/>
      <c r="C23" s="1"/>
      <c r="D23" s="1"/>
      <c r="E23" s="1"/>
      <c r="F23" s="1">
        <f t="shared" si="0"/>
        <v>0</v>
      </c>
      <c r="G23" s="8"/>
      <c r="H23" s="2"/>
      <c r="I23" s="8">
        <f>G23</f>
        <v>0</v>
      </c>
      <c r="J23" s="1">
        <f>B23*2</f>
        <v>0</v>
      </c>
      <c r="K23" s="1"/>
      <c r="L23" s="6">
        <f t="shared" si="1"/>
        <v>0</v>
      </c>
      <c r="M23" s="1"/>
      <c r="N23" s="8">
        <f t="shared" si="2"/>
        <v>0</v>
      </c>
      <c r="P23" s="13"/>
      <c r="Q23" s="13"/>
    </row>
    <row r="24" spans="1:17" x14ac:dyDescent="0.25">
      <c r="A24" s="1">
        <v>23</v>
      </c>
      <c r="B24" s="1"/>
      <c r="C24" s="1"/>
      <c r="D24" s="1"/>
      <c r="E24" s="1"/>
      <c r="F24" s="1">
        <f t="shared" si="0"/>
        <v>0</v>
      </c>
      <c r="G24" s="8"/>
      <c r="H24" s="2"/>
      <c r="I24" s="8">
        <f>G24</f>
        <v>0</v>
      </c>
      <c r="J24" s="1">
        <f>B24*2</f>
        <v>0</v>
      </c>
      <c r="K24" s="1"/>
      <c r="L24" s="6">
        <f t="shared" si="1"/>
        <v>0</v>
      </c>
      <c r="M24" s="1"/>
      <c r="N24" s="8">
        <f t="shared" si="2"/>
        <v>0</v>
      </c>
      <c r="P24" s="13"/>
      <c r="Q24" s="13"/>
    </row>
    <row r="25" spans="1:17" x14ac:dyDescent="0.25">
      <c r="A25" s="1">
        <v>24</v>
      </c>
      <c r="B25" s="1"/>
      <c r="C25" s="1"/>
      <c r="D25" s="1"/>
      <c r="E25" s="1"/>
      <c r="F25" s="1">
        <f t="shared" si="0"/>
        <v>0</v>
      </c>
      <c r="G25" s="8"/>
      <c r="H25" s="2"/>
      <c r="I25" s="8">
        <f>G25</f>
        <v>0</v>
      </c>
      <c r="J25" s="1">
        <f>B25*2</f>
        <v>0</v>
      </c>
      <c r="K25" s="1"/>
      <c r="L25" s="6">
        <f t="shared" si="1"/>
        <v>0</v>
      </c>
      <c r="M25" s="1"/>
      <c r="N25" s="8">
        <f t="shared" si="2"/>
        <v>0</v>
      </c>
      <c r="P25" s="13"/>
      <c r="Q25" s="13"/>
    </row>
    <row r="26" spans="1:17" x14ac:dyDescent="0.25">
      <c r="A26" s="1">
        <v>25</v>
      </c>
      <c r="B26" s="1"/>
      <c r="C26" s="1"/>
      <c r="D26" s="1"/>
      <c r="E26" s="1"/>
      <c r="F26" s="1">
        <f t="shared" si="0"/>
        <v>0</v>
      </c>
      <c r="G26" s="8"/>
      <c r="H26" s="2"/>
      <c r="I26" s="8">
        <f>G26</f>
        <v>0</v>
      </c>
      <c r="J26" s="1">
        <f>B26*2</f>
        <v>0</v>
      </c>
      <c r="K26" s="1"/>
      <c r="L26" s="6">
        <f t="shared" si="1"/>
        <v>0</v>
      </c>
      <c r="M26" s="1"/>
      <c r="N26" s="8">
        <f t="shared" si="2"/>
        <v>0</v>
      </c>
      <c r="P26" s="13"/>
      <c r="Q26" s="13"/>
    </row>
    <row r="27" spans="1:17" x14ac:dyDescent="0.25">
      <c r="A27" s="1">
        <v>26</v>
      </c>
      <c r="B27" s="1"/>
      <c r="C27" s="1"/>
      <c r="D27" s="1"/>
      <c r="E27" s="1"/>
      <c r="F27" s="1">
        <f t="shared" si="0"/>
        <v>0</v>
      </c>
      <c r="G27" s="8"/>
      <c r="H27" s="2"/>
      <c r="I27" s="8">
        <f>G27</f>
        <v>0</v>
      </c>
      <c r="J27" s="1">
        <f>B27*2</f>
        <v>0</v>
      </c>
      <c r="K27" s="1"/>
      <c r="L27" s="6">
        <f t="shared" si="1"/>
        <v>0</v>
      </c>
      <c r="M27" s="1"/>
      <c r="N27" s="8">
        <f t="shared" si="2"/>
        <v>0</v>
      </c>
      <c r="P27" s="13"/>
      <c r="Q27" s="13"/>
    </row>
    <row r="28" spans="1:17" x14ac:dyDescent="0.25">
      <c r="A28" s="1">
        <v>27</v>
      </c>
      <c r="B28" s="1"/>
      <c r="C28" s="1"/>
      <c r="D28" s="1"/>
      <c r="E28" s="1"/>
      <c r="F28" s="1">
        <f t="shared" si="0"/>
        <v>0</v>
      </c>
      <c r="G28" s="8"/>
      <c r="H28" s="2"/>
      <c r="I28" s="8">
        <f>G28</f>
        <v>0</v>
      </c>
      <c r="J28" s="1">
        <f>B28*2</f>
        <v>0</v>
      </c>
      <c r="K28" s="1"/>
      <c r="L28" s="6">
        <f t="shared" si="1"/>
        <v>0</v>
      </c>
      <c r="M28" s="1"/>
      <c r="N28" s="8">
        <f t="shared" si="2"/>
        <v>0</v>
      </c>
      <c r="P28" s="13"/>
      <c r="Q28" s="13"/>
    </row>
    <row r="29" spans="1:17" x14ac:dyDescent="0.25">
      <c r="A29" s="1">
        <v>28</v>
      </c>
      <c r="B29" s="1"/>
      <c r="C29" s="1"/>
      <c r="D29" s="1"/>
      <c r="E29" s="1"/>
      <c r="F29" s="1">
        <f t="shared" si="0"/>
        <v>0</v>
      </c>
      <c r="G29" s="8"/>
      <c r="H29" s="2"/>
      <c r="I29" s="8">
        <f>G29</f>
        <v>0</v>
      </c>
      <c r="J29" s="1">
        <f>B29*2</f>
        <v>0</v>
      </c>
      <c r="K29" s="1"/>
      <c r="L29" s="6">
        <f t="shared" si="1"/>
        <v>0</v>
      </c>
      <c r="M29" s="1"/>
      <c r="N29" s="8">
        <f t="shared" si="2"/>
        <v>0</v>
      </c>
      <c r="P29" s="13"/>
      <c r="Q29" s="13"/>
    </row>
    <row r="30" spans="1:17" x14ac:dyDescent="0.25">
      <c r="A30" s="1">
        <v>29</v>
      </c>
      <c r="B30" s="1"/>
      <c r="C30" s="1"/>
      <c r="D30" s="1"/>
      <c r="E30" s="1"/>
      <c r="F30" s="1">
        <f t="shared" si="0"/>
        <v>0</v>
      </c>
      <c r="G30" s="8"/>
      <c r="H30" s="4"/>
      <c r="I30" s="8">
        <f>G30</f>
        <v>0</v>
      </c>
      <c r="J30" s="1">
        <f>B30*2</f>
        <v>0</v>
      </c>
      <c r="K30" s="1"/>
      <c r="L30" s="6">
        <f t="shared" si="1"/>
        <v>0</v>
      </c>
      <c r="M30" s="1"/>
      <c r="N30" s="8">
        <f t="shared" si="2"/>
        <v>0</v>
      </c>
      <c r="P30" s="13"/>
      <c r="Q30" s="13"/>
    </row>
    <row r="31" spans="1:17" x14ac:dyDescent="0.25">
      <c r="A31" s="1">
        <v>30</v>
      </c>
      <c r="B31" s="1"/>
      <c r="C31" s="1"/>
      <c r="D31" s="1"/>
      <c r="E31" s="1"/>
      <c r="F31" s="1">
        <f t="shared" si="0"/>
        <v>0</v>
      </c>
      <c r="G31" s="8"/>
      <c r="H31" s="2"/>
      <c r="I31" s="8">
        <f>G31</f>
        <v>0</v>
      </c>
      <c r="J31" s="1">
        <f>B31*2</f>
        <v>0</v>
      </c>
      <c r="K31" s="1"/>
      <c r="L31" s="6">
        <f t="shared" si="1"/>
        <v>0</v>
      </c>
      <c r="M31" s="1"/>
      <c r="N31" s="8">
        <f t="shared" si="2"/>
        <v>0</v>
      </c>
      <c r="P31" s="13"/>
      <c r="Q31" s="13"/>
    </row>
    <row r="32" spans="1:17" x14ac:dyDescent="0.25">
      <c r="A32" s="1">
        <v>31</v>
      </c>
      <c r="B32" s="1"/>
      <c r="C32" s="1"/>
      <c r="D32" s="1"/>
      <c r="E32" s="1"/>
      <c r="F32" s="1">
        <f t="shared" si="0"/>
        <v>0</v>
      </c>
      <c r="G32" s="8"/>
      <c r="H32" s="2"/>
      <c r="I32" s="8">
        <f>G32</f>
        <v>0</v>
      </c>
      <c r="J32" s="1">
        <f>B32*2</f>
        <v>0</v>
      </c>
      <c r="K32" s="1"/>
      <c r="L32" s="6">
        <f t="shared" si="1"/>
        <v>0</v>
      </c>
      <c r="M32" s="1"/>
      <c r="N32" s="8">
        <f t="shared" si="2"/>
        <v>0</v>
      </c>
      <c r="P32" s="13"/>
      <c r="Q32" s="13"/>
    </row>
    <row r="33" spans="1:17" x14ac:dyDescent="0.25">
      <c r="A33" s="1">
        <v>32</v>
      </c>
      <c r="B33" s="6"/>
      <c r="C33" s="6"/>
      <c r="D33" s="6"/>
      <c r="E33" s="6"/>
      <c r="F33" s="1">
        <f t="shared" si="0"/>
        <v>0</v>
      </c>
      <c r="G33" s="8"/>
      <c r="H33" s="2"/>
      <c r="I33" s="8">
        <f>G33</f>
        <v>0</v>
      </c>
      <c r="J33" s="1">
        <f>B33*2</f>
        <v>0</v>
      </c>
      <c r="K33" s="1"/>
      <c r="L33" s="6">
        <f t="shared" si="1"/>
        <v>0</v>
      </c>
      <c r="M33" s="6"/>
      <c r="N33" s="8">
        <f t="shared" si="2"/>
        <v>0</v>
      </c>
      <c r="P33" s="13"/>
      <c r="Q33" s="13"/>
    </row>
    <row r="34" spans="1:17" x14ac:dyDescent="0.25">
      <c r="A34" s="1">
        <v>33</v>
      </c>
      <c r="B34" s="6"/>
      <c r="C34" s="6"/>
      <c r="D34" s="6"/>
      <c r="E34" s="6"/>
      <c r="F34" s="1">
        <f t="shared" si="0"/>
        <v>0</v>
      </c>
      <c r="G34" s="8"/>
      <c r="H34" s="2"/>
      <c r="I34" s="8">
        <f>G34</f>
        <v>0</v>
      </c>
      <c r="J34" s="1">
        <f>B34*2</f>
        <v>0</v>
      </c>
      <c r="K34" s="1"/>
      <c r="L34" s="6">
        <f t="shared" si="1"/>
        <v>0</v>
      </c>
      <c r="M34" s="6"/>
      <c r="N34" s="8">
        <f t="shared" si="2"/>
        <v>0</v>
      </c>
      <c r="P34" s="13"/>
      <c r="Q34" s="13"/>
    </row>
    <row r="35" spans="1:17" x14ac:dyDescent="0.25">
      <c r="N35" s="10">
        <f>SUM(N2:N34)</f>
        <v>461400</v>
      </c>
      <c r="P35" s="13"/>
      <c r="Q35" s="13"/>
    </row>
    <row r="36" spans="1:17" x14ac:dyDescent="0.25">
      <c r="M36" t="s">
        <v>40</v>
      </c>
      <c r="N36" s="11">
        <f>N35/7</f>
        <v>65914.28571428571</v>
      </c>
      <c r="P36" s="13"/>
      <c r="Q36" s="13"/>
    </row>
    <row r="37" spans="1:17" x14ac:dyDescent="0.25">
      <c r="P37" s="13"/>
      <c r="Q37" s="13"/>
    </row>
    <row r="38" spans="1:17" x14ac:dyDescent="0.25">
      <c r="P38" s="13"/>
      <c r="Q38" s="13"/>
    </row>
    <row r="39" spans="1:17" x14ac:dyDescent="0.25">
      <c r="G39" s="16" t="s">
        <v>39</v>
      </c>
      <c r="H39" s="17"/>
      <c r="I39" s="19" t="s">
        <v>40</v>
      </c>
      <c r="J39" s="15"/>
      <c r="K39" s="15"/>
      <c r="L39" s="15"/>
      <c r="M39" s="15"/>
    </row>
    <row r="40" spans="1:17" x14ac:dyDescent="0.25">
      <c r="G40" s="1" t="s">
        <v>19</v>
      </c>
      <c r="H40" s="1"/>
      <c r="I40" s="18">
        <f>N$35/7</f>
        <v>65914.28571428571</v>
      </c>
      <c r="J40" s="15"/>
      <c r="K40" s="15"/>
      <c r="L40" s="15"/>
      <c r="M40" s="15"/>
    </row>
    <row r="41" spans="1:17" x14ac:dyDescent="0.25">
      <c r="G41" s="1" t="s">
        <v>8</v>
      </c>
      <c r="H41" s="1"/>
      <c r="I41" s="18">
        <f t="shared" ref="I41:I46" si="3">N$35/7</f>
        <v>65914.28571428571</v>
      </c>
      <c r="J41" s="15"/>
      <c r="K41" s="15"/>
      <c r="L41" s="15"/>
      <c r="M41" s="15"/>
    </row>
    <row r="42" spans="1:17" x14ac:dyDescent="0.25">
      <c r="G42" s="1" t="s">
        <v>20</v>
      </c>
      <c r="H42" s="1"/>
      <c r="I42" s="18">
        <f t="shared" si="3"/>
        <v>65914.28571428571</v>
      </c>
      <c r="J42" s="15"/>
      <c r="K42" s="15"/>
      <c r="L42" s="15"/>
      <c r="M42" s="15"/>
    </row>
    <row r="43" spans="1:17" x14ac:dyDescent="0.25">
      <c r="G43" s="6" t="s">
        <v>21</v>
      </c>
      <c r="H43" s="12"/>
      <c r="I43" s="18">
        <f t="shared" si="3"/>
        <v>65914.28571428571</v>
      </c>
      <c r="J43" s="15"/>
      <c r="K43" s="15"/>
      <c r="L43" s="15"/>
      <c r="M43" s="15"/>
    </row>
    <row r="44" spans="1:17" x14ac:dyDescent="0.25">
      <c r="G44" s="6" t="s">
        <v>22</v>
      </c>
      <c r="H44" s="1"/>
      <c r="I44" s="18">
        <f t="shared" si="3"/>
        <v>65914.28571428571</v>
      </c>
      <c r="J44" s="15"/>
      <c r="K44" s="15"/>
      <c r="L44" s="15"/>
      <c r="M44" s="15"/>
    </row>
    <row r="45" spans="1:17" x14ac:dyDescent="0.25">
      <c r="G45" s="6" t="s">
        <v>23</v>
      </c>
      <c r="H45" s="1"/>
      <c r="I45" s="18">
        <f t="shared" si="3"/>
        <v>65914.28571428571</v>
      </c>
      <c r="J45" s="15"/>
      <c r="K45" s="15"/>
      <c r="L45" s="15"/>
      <c r="M45" s="15"/>
    </row>
    <row r="46" spans="1:17" x14ac:dyDescent="0.25">
      <c r="G46" s="6" t="s">
        <v>24</v>
      </c>
      <c r="H46" s="1"/>
      <c r="I46" s="18">
        <f t="shared" si="3"/>
        <v>65914.28571428571</v>
      </c>
      <c r="J46" s="15"/>
      <c r="K46" s="15"/>
      <c r="L46" s="15"/>
      <c r="M46" s="15"/>
    </row>
    <row r="47" spans="1:17" x14ac:dyDescent="0.25">
      <c r="J47" s="15"/>
      <c r="K47" s="15"/>
      <c r="L47" s="15"/>
      <c r="M47" s="15"/>
    </row>
  </sheetData>
  <mergeCells count="1">
    <mergeCell ref="G39:H39"/>
  </mergeCells>
  <phoneticPr fontId="3" type="noConversion"/>
  <conditionalFormatting sqref="L2:L34">
    <cfRule type="cellIs" dxfId="2" priority="5" operator="equal">
      <formula>$J$2</formula>
    </cfRule>
    <cfRule type="cellIs" dxfId="3" priority="4" operator="equal">
      <formula>$J$2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num" val="0"/>
        <cfvo type="num" val="$J$2"/>
        <color rgb="FFFF7D90"/>
        <color rgb="FF00B050"/>
      </colorScale>
    </cfRule>
    <cfRule type="colorScale" priority="1">
      <colorScale>
        <cfvo type="num" val="0"/>
        <cfvo type="num" val="$J$2"/>
        <color rgb="FF92D050"/>
        <color rgb="FFFF7D9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Presupuesto</vt:lpstr>
      <vt:lpstr>Presupuesto!PCB_Design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</dc:creator>
  <cp:lastModifiedBy>Aspire</cp:lastModifiedBy>
  <dcterms:created xsi:type="dcterms:W3CDTF">2021-12-16T13:45:05Z</dcterms:created>
  <dcterms:modified xsi:type="dcterms:W3CDTF">2022-04-27T22:27:36Z</dcterms:modified>
</cp:coreProperties>
</file>