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y\Downloads\materi skb kejaksaan\"/>
    </mc:Choice>
  </mc:AlternateContent>
  <xr:revisionPtr revIDLastSave="0" documentId="13_ncr:1_{C13B1C6B-C17E-4E2F-B7C8-DB0EF8418F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J7" i="1"/>
  <c r="J8" i="1"/>
  <c r="J9" i="1"/>
  <c r="J10" i="1"/>
  <c r="J11" i="1"/>
  <c r="J12" i="1"/>
  <c r="J13" i="1"/>
  <c r="J16" i="1"/>
  <c r="J17" i="1"/>
  <c r="J18" i="1"/>
  <c r="J19" i="1"/>
  <c r="J20" i="1"/>
  <c r="J6" i="1"/>
  <c r="H6" i="1"/>
  <c r="G6" i="1"/>
  <c r="F6" i="1"/>
</calcChain>
</file>

<file path=xl/sharedStrings.xml><?xml version="1.0" encoding="utf-8"?>
<sst xmlns="http://schemas.openxmlformats.org/spreadsheetml/2006/main" count="88" uniqueCount="50">
  <si>
    <t>NO.</t>
  </si>
  <si>
    <t>NAMA TAMU</t>
  </si>
  <si>
    <t>KODE TYPE</t>
  </si>
  <si>
    <t>KODE KAMAR</t>
  </si>
  <si>
    <t>TYPE KAMAR</t>
  </si>
  <si>
    <t>NAMA KAMAR</t>
  </si>
  <si>
    <t>TARIF KAMAR</t>
  </si>
  <si>
    <t>LAMA NGINAP (HARI)</t>
  </si>
  <si>
    <t>TOTAL PEMBAYARAN</t>
  </si>
  <si>
    <t>D</t>
  </si>
  <si>
    <t>S</t>
  </si>
  <si>
    <t>F</t>
  </si>
  <si>
    <t>B</t>
  </si>
  <si>
    <t>C</t>
  </si>
  <si>
    <t>A</t>
  </si>
  <si>
    <t>TABEL TYPE KAMAR</t>
  </si>
  <si>
    <t>DOUBLE</t>
  </si>
  <si>
    <t>FAMILY</t>
  </si>
  <si>
    <t>SINGLE</t>
  </si>
  <si>
    <t>TABEL TARIF KAMAR</t>
  </si>
  <si>
    <t>SUITE</t>
  </si>
  <si>
    <t>PRESIDENT</t>
  </si>
  <si>
    <t>BUSINESS</t>
  </si>
  <si>
    <t>4. Total Pembayaran = Tarif Kamar * Lama Nginap</t>
  </si>
  <si>
    <t>KETERANGAN RUMUS :</t>
  </si>
  <si>
    <t>AMINI</t>
  </si>
  <si>
    <t>ABDURRAHMAN</t>
  </si>
  <si>
    <t>MEGAWATI</t>
  </si>
  <si>
    <t>BAMBANG</t>
  </si>
  <si>
    <t>BAHARUDIN</t>
  </si>
  <si>
    <t>MATORI</t>
  </si>
  <si>
    <t>MAHFUD</t>
  </si>
  <si>
    <t>YUSRIL</t>
  </si>
  <si>
    <t>HAMZAH</t>
  </si>
  <si>
    <t>BUDI</t>
  </si>
  <si>
    <t>PRAYOGI</t>
  </si>
  <si>
    <t>IHSAN</t>
  </si>
  <si>
    <t>MONICA</t>
  </si>
  <si>
    <t>FATUR</t>
  </si>
  <si>
    <t>UTARI</t>
  </si>
  <si>
    <t>LAPORAN DAFTAR TAMU</t>
  </si>
  <si>
    <t>GRAND TOTAL</t>
  </si>
  <si>
    <t>5. Grand Total = SUM dari Total Pembayaran</t>
  </si>
  <si>
    <t>: Tahap I</t>
  </si>
  <si>
    <t>: Tahap II</t>
  </si>
  <si>
    <t>KETERANGAN WARNA TAHAPAN</t>
  </si>
  <si>
    <t>HOTEL BKDN</t>
  </si>
  <si>
    <t>1. Type Kamar = Diambil dari Tabel Type Kamar berdasarkan Kode Type</t>
  </si>
  <si>
    <t>2. Nama Kamar = Diambil dari Tabel Tarif Kamar berdasarkan Kode Kamar</t>
  </si>
  <si>
    <t>3. Tarif Kamar = Diambil dari Tabel Tarif Kamar berdasarkan Kode Kamar menyesuaikan Kode Type Kamar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</si>
</sst>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0" fontId="0" fillId="0" borderId="0" xfId="0" applyNumberFormat="1" applyAlignment="1">
      <alignment horizontal="left"/>
    </xf>
    <xf numFmtId="0" fontId="0" fillId="4" borderId="0" xfId="0" applyFill="1" applyAlignment="1">
      <alignment vertical="center"/>
    </xf>
    <xf numFmtId="42" fontId="0" fillId="0" borderId="1" xfId="0" applyNumberFormat="1" applyBorder="1" applyAlignment="1">
      <alignment vertical="center"/>
    </xf>
    <xf numFmtId="42" fontId="1" fillId="2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showGridLines="0" tabSelected="1" zoomScale="115" zoomScaleNormal="115" workbookViewId="0">
      <pane ySplit="5" topLeftCell="A12" activePane="bottomLeft" state="frozen"/>
      <selection pane="bottomLeft" activeCell="J14" sqref="J14"/>
    </sheetView>
  </sheetViews>
  <sheetFormatPr defaultRowHeight="15" x14ac:dyDescent="0.25"/>
  <cols>
    <col min="1" max="1" width="2" style="1" customWidth="1"/>
    <col min="2" max="2" width="4.42578125" style="1" bestFit="1" customWidth="1"/>
    <col min="3" max="3" width="18.28515625" style="1" customWidth="1"/>
    <col min="4" max="5" width="12.140625" style="1" customWidth="1"/>
    <col min="6" max="8" width="13" style="1" customWidth="1"/>
    <col min="9" max="9" width="9.28515625" style="1" customWidth="1"/>
    <col min="10" max="10" width="15" style="1" bestFit="1" customWidth="1"/>
    <col min="11" max="16384" width="9.140625" style="1"/>
  </cols>
  <sheetData>
    <row r="1" spans="2:10" ht="9" customHeight="1" x14ac:dyDescent="0.25"/>
    <row r="2" spans="2:10" ht="21" x14ac:dyDescent="0.25">
      <c r="B2" s="24" t="s">
        <v>40</v>
      </c>
      <c r="C2" s="25"/>
      <c r="D2" s="25"/>
      <c r="E2" s="25"/>
      <c r="F2" s="25"/>
      <c r="G2" s="25"/>
      <c r="H2" s="25"/>
      <c r="I2" s="25"/>
      <c r="J2" s="26"/>
    </row>
    <row r="3" spans="2:10" ht="21" x14ac:dyDescent="0.25">
      <c r="B3" s="16" t="s">
        <v>46</v>
      </c>
      <c r="C3" s="17"/>
      <c r="D3" s="17"/>
      <c r="E3" s="17"/>
      <c r="F3" s="17"/>
      <c r="G3" s="17"/>
      <c r="H3" s="17"/>
      <c r="I3" s="17"/>
      <c r="J3" s="18"/>
    </row>
    <row r="4" spans="2:10" ht="9" customHeight="1" x14ac:dyDescent="0.25">
      <c r="B4" s="5"/>
      <c r="C4" s="5"/>
      <c r="D4" s="5"/>
      <c r="E4" s="5"/>
      <c r="F4" s="5"/>
      <c r="G4" s="5"/>
      <c r="H4" s="5"/>
      <c r="I4" s="5"/>
      <c r="J4" s="5"/>
    </row>
    <row r="5" spans="2:10" ht="45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spans="2:10" x14ac:dyDescent="0.25">
      <c r="B6" s="3">
        <v>1</v>
      </c>
      <c r="C6" s="2" t="s">
        <v>25</v>
      </c>
      <c r="D6" s="3" t="s">
        <v>9</v>
      </c>
      <c r="E6" s="3" t="s">
        <v>12</v>
      </c>
      <c r="F6" s="2" t="str">
        <f>HLOOKUP(D6,$C$24:$F$25,2,FALSE)</f>
        <v>DOUBLE</v>
      </c>
      <c r="G6" s="2" t="str">
        <f>VLOOKUP(E6,$C$28:$G$32,2,FALSE)</f>
        <v>PRESIDENT</v>
      </c>
      <c r="H6" s="13">
        <f>VLOOKUP(E6,$C$28:$G$32,IF(D6=$E$29,3,IF(D6=$F$29,4,5)),0)</f>
        <v>125000</v>
      </c>
      <c r="I6" s="3">
        <v>2</v>
      </c>
      <c r="J6" s="13">
        <f>H6*I6</f>
        <v>250000</v>
      </c>
    </row>
    <row r="7" spans="2:10" x14ac:dyDescent="0.25">
      <c r="B7" s="3">
        <v>2</v>
      </c>
      <c r="C7" s="2" t="s">
        <v>38</v>
      </c>
      <c r="D7" s="3" t="s">
        <v>10</v>
      </c>
      <c r="E7" s="3" t="s">
        <v>14</v>
      </c>
      <c r="F7" s="2" t="str">
        <f t="shared" ref="F7:F20" si="0">HLOOKUP(D7,$C$24:$F$25,2,FALSE)</f>
        <v>SINGLE</v>
      </c>
      <c r="G7" s="2" t="str">
        <f t="shared" ref="G7:G20" si="1">VLOOKUP(E7,$C$28:$G$32,2,FALSE)</f>
        <v>SUITE</v>
      </c>
      <c r="H7" s="13">
        <f t="shared" ref="H7:H20" si="2">VLOOKUP(E7,$C$28:$G$32,IF(D7=$E$29,3,IF(D7=$F$29,4,5)),0)</f>
        <v>50000</v>
      </c>
      <c r="I7" s="3">
        <v>5</v>
      </c>
      <c r="J7" s="13">
        <f t="shared" ref="J7:J20" si="3">H7*I7</f>
        <v>250000</v>
      </c>
    </row>
    <row r="8" spans="2:10" x14ac:dyDescent="0.25">
      <c r="B8" s="3">
        <v>3</v>
      </c>
      <c r="C8" s="2" t="s">
        <v>26</v>
      </c>
      <c r="D8" s="3" t="s">
        <v>11</v>
      </c>
      <c r="E8" s="3" t="s">
        <v>13</v>
      </c>
      <c r="F8" s="2" t="str">
        <f t="shared" si="0"/>
        <v>FAMILY</v>
      </c>
      <c r="G8" s="2" t="str">
        <f t="shared" si="1"/>
        <v>BUSINESS</v>
      </c>
      <c r="H8" s="13">
        <f t="shared" si="2"/>
        <v>350000</v>
      </c>
      <c r="I8" s="3">
        <v>3</v>
      </c>
      <c r="J8" s="13">
        <f t="shared" si="3"/>
        <v>1050000</v>
      </c>
    </row>
    <row r="9" spans="2:10" x14ac:dyDescent="0.25">
      <c r="B9" s="3">
        <v>4</v>
      </c>
      <c r="C9" s="2" t="s">
        <v>27</v>
      </c>
      <c r="D9" s="3" t="s">
        <v>11</v>
      </c>
      <c r="E9" s="3" t="s">
        <v>13</v>
      </c>
      <c r="F9" s="2" t="str">
        <f t="shared" si="0"/>
        <v>FAMILY</v>
      </c>
      <c r="G9" s="2" t="str">
        <f t="shared" si="1"/>
        <v>BUSINESS</v>
      </c>
      <c r="H9" s="13">
        <f t="shared" si="2"/>
        <v>350000</v>
      </c>
      <c r="I9" s="3">
        <v>5</v>
      </c>
      <c r="J9" s="13">
        <f t="shared" si="3"/>
        <v>1750000</v>
      </c>
    </row>
    <row r="10" spans="2:10" x14ac:dyDescent="0.25">
      <c r="B10" s="3">
        <v>5</v>
      </c>
      <c r="C10" s="2" t="s">
        <v>28</v>
      </c>
      <c r="D10" s="3" t="s">
        <v>10</v>
      </c>
      <c r="E10" s="3" t="s">
        <v>14</v>
      </c>
      <c r="F10" s="2" t="str">
        <f t="shared" si="0"/>
        <v>SINGLE</v>
      </c>
      <c r="G10" s="2" t="str">
        <f t="shared" si="1"/>
        <v>SUITE</v>
      </c>
      <c r="H10" s="13">
        <f t="shared" si="2"/>
        <v>50000</v>
      </c>
      <c r="I10" s="3">
        <v>6</v>
      </c>
      <c r="J10" s="13">
        <f t="shared" si="3"/>
        <v>300000</v>
      </c>
    </row>
    <row r="11" spans="2:10" x14ac:dyDescent="0.25">
      <c r="B11" s="3">
        <v>6</v>
      </c>
      <c r="C11" s="2" t="s">
        <v>29</v>
      </c>
      <c r="D11" s="3" t="s">
        <v>11</v>
      </c>
      <c r="E11" s="3" t="s">
        <v>12</v>
      </c>
      <c r="F11" s="2" t="str">
        <f t="shared" si="0"/>
        <v>FAMILY</v>
      </c>
      <c r="G11" s="2" t="str">
        <f t="shared" si="1"/>
        <v>PRESIDENT</v>
      </c>
      <c r="H11" s="13">
        <f t="shared" si="2"/>
        <v>200000</v>
      </c>
      <c r="I11" s="3">
        <v>3</v>
      </c>
      <c r="J11" s="13">
        <f t="shared" si="3"/>
        <v>600000</v>
      </c>
    </row>
    <row r="12" spans="2:10" x14ac:dyDescent="0.25">
      <c r="B12" s="3">
        <v>7</v>
      </c>
      <c r="C12" s="2" t="s">
        <v>30</v>
      </c>
      <c r="D12" s="3" t="s">
        <v>9</v>
      </c>
      <c r="E12" s="3" t="s">
        <v>12</v>
      </c>
      <c r="F12" s="2" t="str">
        <f t="shared" si="0"/>
        <v>DOUBLE</v>
      </c>
      <c r="G12" s="2" t="str">
        <f t="shared" si="1"/>
        <v>PRESIDENT</v>
      </c>
      <c r="H12" s="13">
        <f t="shared" si="2"/>
        <v>125000</v>
      </c>
      <c r="I12" s="3">
        <v>2</v>
      </c>
      <c r="J12" s="13">
        <f t="shared" si="3"/>
        <v>250000</v>
      </c>
    </row>
    <row r="13" spans="2:10" x14ac:dyDescent="0.25">
      <c r="B13" s="3">
        <v>8</v>
      </c>
      <c r="C13" s="2" t="s">
        <v>31</v>
      </c>
      <c r="D13" s="3" t="s">
        <v>9</v>
      </c>
      <c r="E13" s="3" t="s">
        <v>14</v>
      </c>
      <c r="F13" s="2" t="str">
        <f t="shared" si="0"/>
        <v>DOUBLE</v>
      </c>
      <c r="G13" s="2" t="str">
        <f t="shared" si="1"/>
        <v>SUITE</v>
      </c>
      <c r="H13" s="13">
        <f t="shared" si="2"/>
        <v>75000</v>
      </c>
      <c r="I13" s="3">
        <v>3</v>
      </c>
      <c r="J13" s="13">
        <f t="shared" si="3"/>
        <v>225000</v>
      </c>
    </row>
    <row r="14" spans="2:10" x14ac:dyDescent="0.25">
      <c r="B14" s="3">
        <v>9</v>
      </c>
      <c r="C14" s="2" t="s">
        <v>32</v>
      </c>
      <c r="D14" s="3" t="s">
        <v>10</v>
      </c>
      <c r="E14" s="3" t="s">
        <v>13</v>
      </c>
      <c r="F14" s="2" t="str">
        <f t="shared" si="0"/>
        <v>SINGLE</v>
      </c>
      <c r="G14" s="2" t="str">
        <f t="shared" si="1"/>
        <v>BUSINESS</v>
      </c>
      <c r="H14" s="13">
        <f t="shared" si="2"/>
        <v>125000</v>
      </c>
      <c r="I14" s="3">
        <v>5</v>
      </c>
      <c r="J14" s="13"/>
    </row>
    <row r="15" spans="2:10" x14ac:dyDescent="0.25">
      <c r="B15" s="3">
        <v>10</v>
      </c>
      <c r="C15" s="2" t="s">
        <v>33</v>
      </c>
      <c r="D15" s="3" t="s">
        <v>9</v>
      </c>
      <c r="E15" s="3" t="s">
        <v>12</v>
      </c>
      <c r="F15" s="2" t="str">
        <f t="shared" si="0"/>
        <v>DOUBLE</v>
      </c>
      <c r="G15" s="2" t="str">
        <f t="shared" si="1"/>
        <v>PRESIDENT</v>
      </c>
      <c r="H15" s="13">
        <f t="shared" si="2"/>
        <v>125000</v>
      </c>
      <c r="I15" s="3">
        <v>4</v>
      </c>
      <c r="J15" s="13"/>
    </row>
    <row r="16" spans="2:10" x14ac:dyDescent="0.25">
      <c r="B16" s="3">
        <v>11</v>
      </c>
      <c r="C16" s="2" t="s">
        <v>34</v>
      </c>
      <c r="D16" s="3" t="s">
        <v>11</v>
      </c>
      <c r="E16" s="3" t="s">
        <v>14</v>
      </c>
      <c r="F16" s="2" t="str">
        <f t="shared" si="0"/>
        <v>FAMILY</v>
      </c>
      <c r="G16" s="2" t="str">
        <f t="shared" si="1"/>
        <v>SUITE</v>
      </c>
      <c r="H16" s="13">
        <f t="shared" si="2"/>
        <v>150000</v>
      </c>
      <c r="I16" s="3">
        <v>1</v>
      </c>
      <c r="J16" s="13">
        <f t="shared" si="3"/>
        <v>150000</v>
      </c>
    </row>
    <row r="17" spans="2:10" x14ac:dyDescent="0.25">
      <c r="B17" s="3">
        <v>12</v>
      </c>
      <c r="C17" s="2" t="s">
        <v>35</v>
      </c>
      <c r="D17" s="3" t="s">
        <v>10</v>
      </c>
      <c r="E17" s="3" t="s">
        <v>13</v>
      </c>
      <c r="F17" s="2" t="str">
        <f t="shared" si="0"/>
        <v>SINGLE</v>
      </c>
      <c r="G17" s="2" t="str">
        <f t="shared" si="1"/>
        <v>BUSINESS</v>
      </c>
      <c r="H17" s="13">
        <f t="shared" si="2"/>
        <v>125000</v>
      </c>
      <c r="I17" s="3">
        <v>3</v>
      </c>
      <c r="J17" s="13">
        <f t="shared" si="3"/>
        <v>375000</v>
      </c>
    </row>
    <row r="18" spans="2:10" x14ac:dyDescent="0.25">
      <c r="B18" s="3">
        <v>13</v>
      </c>
      <c r="C18" s="2" t="s">
        <v>36</v>
      </c>
      <c r="D18" s="3" t="s">
        <v>9</v>
      </c>
      <c r="E18" s="3" t="s">
        <v>13</v>
      </c>
      <c r="F18" s="2" t="str">
        <f t="shared" si="0"/>
        <v>DOUBLE</v>
      </c>
      <c r="G18" s="2" t="str">
        <f t="shared" si="1"/>
        <v>BUSINESS</v>
      </c>
      <c r="H18" s="13">
        <f t="shared" si="2"/>
        <v>225000</v>
      </c>
      <c r="I18" s="3">
        <v>2</v>
      </c>
      <c r="J18" s="13">
        <f t="shared" si="3"/>
        <v>450000</v>
      </c>
    </row>
    <row r="19" spans="2:10" x14ac:dyDescent="0.25">
      <c r="B19" s="3">
        <v>14</v>
      </c>
      <c r="C19" s="2" t="s">
        <v>37</v>
      </c>
      <c r="D19" s="3" t="s">
        <v>11</v>
      </c>
      <c r="E19" s="3" t="s">
        <v>12</v>
      </c>
      <c r="F19" s="2" t="str">
        <f t="shared" si="0"/>
        <v>FAMILY</v>
      </c>
      <c r="G19" s="2" t="str">
        <f t="shared" si="1"/>
        <v>PRESIDENT</v>
      </c>
      <c r="H19" s="13">
        <f t="shared" si="2"/>
        <v>200000</v>
      </c>
      <c r="I19" s="3">
        <v>4</v>
      </c>
      <c r="J19" s="13">
        <f t="shared" si="3"/>
        <v>800000</v>
      </c>
    </row>
    <row r="20" spans="2:10" x14ac:dyDescent="0.25">
      <c r="B20" s="3">
        <v>15</v>
      </c>
      <c r="C20" s="2" t="s">
        <v>39</v>
      </c>
      <c r="D20" s="3" t="s">
        <v>10</v>
      </c>
      <c r="E20" s="3" t="s">
        <v>14</v>
      </c>
      <c r="F20" s="2" t="str">
        <f t="shared" si="0"/>
        <v>SINGLE</v>
      </c>
      <c r="G20" s="2" t="str">
        <f t="shared" si="1"/>
        <v>SUITE</v>
      </c>
      <c r="H20" s="13">
        <f t="shared" si="2"/>
        <v>50000</v>
      </c>
      <c r="I20" s="3">
        <v>5</v>
      </c>
      <c r="J20" s="13">
        <f t="shared" si="3"/>
        <v>250000</v>
      </c>
    </row>
    <row r="21" spans="2:10" x14ac:dyDescent="0.25">
      <c r="B21" s="27" t="s">
        <v>41</v>
      </c>
      <c r="C21" s="27"/>
      <c r="D21" s="27"/>
      <c r="E21" s="27"/>
      <c r="F21" s="27"/>
      <c r="G21" s="27"/>
      <c r="H21" s="27"/>
      <c r="I21" s="27"/>
      <c r="J21" s="14"/>
    </row>
    <row r="22" spans="2:10" x14ac:dyDescent="0.25">
      <c r="B22" s="8"/>
      <c r="D22" s="8"/>
      <c r="E22" s="8"/>
      <c r="I22" s="8"/>
    </row>
    <row r="23" spans="2:10" x14ac:dyDescent="0.25">
      <c r="C23" s="7" t="s">
        <v>15</v>
      </c>
    </row>
    <row r="24" spans="2:10" x14ac:dyDescent="0.25">
      <c r="C24" s="10" t="s">
        <v>2</v>
      </c>
      <c r="D24" s="2" t="s">
        <v>11</v>
      </c>
      <c r="E24" s="2" t="s">
        <v>9</v>
      </c>
      <c r="F24" s="2" t="s">
        <v>10</v>
      </c>
    </row>
    <row r="25" spans="2:10" x14ac:dyDescent="0.25">
      <c r="C25" s="10" t="s">
        <v>4</v>
      </c>
      <c r="D25" s="2" t="s">
        <v>17</v>
      </c>
      <c r="E25" s="2" t="s">
        <v>16</v>
      </c>
      <c r="F25" s="2" t="s">
        <v>18</v>
      </c>
    </row>
    <row r="27" spans="2:10" x14ac:dyDescent="0.25">
      <c r="C27" s="7" t="s">
        <v>19</v>
      </c>
    </row>
    <row r="28" spans="2:10" x14ac:dyDescent="0.25">
      <c r="C28" s="20" t="s">
        <v>3</v>
      </c>
      <c r="D28" s="19" t="s">
        <v>5</v>
      </c>
      <c r="E28" s="21" t="s">
        <v>6</v>
      </c>
      <c r="F28" s="22"/>
      <c r="G28" s="23"/>
    </row>
    <row r="29" spans="2:10" x14ac:dyDescent="0.25">
      <c r="C29" s="20"/>
      <c r="D29" s="19"/>
      <c r="E29" s="9" t="s">
        <v>11</v>
      </c>
      <c r="F29" s="9" t="s">
        <v>9</v>
      </c>
      <c r="G29" s="9" t="s">
        <v>10</v>
      </c>
    </row>
    <row r="30" spans="2:10" x14ac:dyDescent="0.25">
      <c r="C30" s="3" t="s">
        <v>14</v>
      </c>
      <c r="D30" s="2" t="s">
        <v>20</v>
      </c>
      <c r="E30" s="13">
        <v>150000</v>
      </c>
      <c r="F30" s="13">
        <v>75000</v>
      </c>
      <c r="G30" s="13">
        <v>50000</v>
      </c>
    </row>
    <row r="31" spans="2:10" x14ac:dyDescent="0.25">
      <c r="C31" s="3" t="s">
        <v>12</v>
      </c>
      <c r="D31" s="2" t="s">
        <v>21</v>
      </c>
      <c r="E31" s="13">
        <v>200000</v>
      </c>
      <c r="F31" s="13">
        <v>125000</v>
      </c>
      <c r="G31" s="13">
        <v>75000</v>
      </c>
      <c r="I31" s="6" t="s">
        <v>45</v>
      </c>
    </row>
    <row r="32" spans="2:10" x14ac:dyDescent="0.25">
      <c r="C32" s="3" t="s">
        <v>13</v>
      </c>
      <c r="D32" s="2" t="s">
        <v>22</v>
      </c>
      <c r="E32" s="13">
        <v>350000</v>
      </c>
      <c r="F32" s="13">
        <v>225000</v>
      </c>
      <c r="G32" s="13">
        <v>125000</v>
      </c>
      <c r="I32" s="12"/>
      <c r="J32" s="1" t="s">
        <v>43</v>
      </c>
    </row>
    <row r="33" spans="2:15" x14ac:dyDescent="0.25">
      <c r="I33" s="15"/>
      <c r="J33" s="1" t="s">
        <v>44</v>
      </c>
    </row>
    <row r="34" spans="2:15" x14ac:dyDescent="0.25">
      <c r="H34" s="11"/>
    </row>
    <row r="35" spans="2:15" x14ac:dyDescent="0.25">
      <c r="B35" s="6" t="s">
        <v>24</v>
      </c>
    </row>
    <row r="36" spans="2:15" x14ac:dyDescent="0.25">
      <c r="B36" s="12" t="s">
        <v>47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2:15" x14ac:dyDescent="0.25">
      <c r="B37" s="12" t="s">
        <v>48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2:15" x14ac:dyDescent="0.25">
      <c r="B38" s="15" t="s">
        <v>49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2:15" x14ac:dyDescent="0.25">
      <c r="B39" s="15" t="s">
        <v>23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2:15" x14ac:dyDescent="0.25">
      <c r="B40" s="15" t="s">
        <v>42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</sheetData>
  <mergeCells count="6">
    <mergeCell ref="B3:J3"/>
    <mergeCell ref="D28:D29"/>
    <mergeCell ref="C28:C29"/>
    <mergeCell ref="E28:G28"/>
    <mergeCell ref="B2:J2"/>
    <mergeCell ref="B21:I2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</dc:creator>
  <cp:lastModifiedBy>ferry adi</cp:lastModifiedBy>
  <dcterms:created xsi:type="dcterms:W3CDTF">2019-04-15T02:32:39Z</dcterms:created>
  <dcterms:modified xsi:type="dcterms:W3CDTF">2025-09-21T16:27:42Z</dcterms:modified>
</cp:coreProperties>
</file>