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8A5C010F-B4B5-4544-B560-445B85122B8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7" r:id="rId1"/>
    <sheet name="FTE Worksheet" sheetId="6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solver_adj" localSheetId="1" hidden="1">'FTE Worksheet'!$D$4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'FTE Worksheet'!$D$4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'FTE Worksheet'!$E$23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D8" i="6" l="1"/>
  <c r="D13" i="6"/>
  <c r="D14" i="6"/>
  <c r="C15" i="7" l="1"/>
  <c r="D9" i="6" l="1"/>
  <c r="D10" i="6"/>
  <c r="E10" i="6" s="1"/>
  <c r="D11" i="6"/>
  <c r="E11" i="6" s="1"/>
  <c r="D12" i="6"/>
  <c r="E12" i="6" s="1"/>
  <c r="E13" i="6"/>
  <c r="E14" i="6"/>
  <c r="D15" i="6"/>
  <c r="E15" i="6" s="1"/>
  <c r="D16" i="6"/>
  <c r="E16" i="6" s="1"/>
  <c r="D17" i="6"/>
  <c r="E17" i="6" s="1"/>
  <c r="D18" i="6"/>
  <c r="E18" i="6" s="1"/>
  <c r="D19" i="6"/>
  <c r="E19" i="6" s="1"/>
  <c r="E8" i="6"/>
  <c r="C20" i="6"/>
  <c r="E9" i="6" l="1"/>
  <c r="D20" i="6"/>
  <c r="D21" i="6" s="1"/>
  <c r="E20" i="6"/>
  <c r="E21" i="6" s="1"/>
  <c r="E23" i="6" l="1"/>
</calcChain>
</file>

<file path=xl/sharedStrings.xml><?xml version="1.0" encoding="utf-8"?>
<sst xmlns="http://schemas.openxmlformats.org/spreadsheetml/2006/main" count="35" uniqueCount="35">
  <si>
    <t>April</t>
  </si>
  <si>
    <t>May</t>
  </si>
  <si>
    <t>June</t>
  </si>
  <si>
    <t>July</t>
  </si>
  <si>
    <t>August</t>
  </si>
  <si>
    <t>January</t>
  </si>
  <si>
    <t>February</t>
  </si>
  <si>
    <t>March</t>
  </si>
  <si>
    <t>September</t>
  </si>
  <si>
    <t>October</t>
  </si>
  <si>
    <t>November</t>
  </si>
  <si>
    <t>December</t>
  </si>
  <si>
    <t>Total costs</t>
  </si>
  <si>
    <t>Total contractor costs</t>
  </si>
  <si>
    <t>Full time staff</t>
  </si>
  <si>
    <t>Contractors needed</t>
  </si>
  <si>
    <t>Contractors</t>
  </si>
  <si>
    <t>Monthly costs</t>
  </si>
  <si>
    <t>Forecast FTEs</t>
  </si>
  <si>
    <t>Full time staff input</t>
  </si>
  <si>
    <t>Total</t>
  </si>
  <si>
    <t>varies</t>
  </si>
  <si>
    <t>FTE Worksheet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</si>
  <si>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</si>
  <si>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</si>
  <si>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</si>
  <si>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</si>
  <si>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</si>
  <si>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</si>
  <si>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</si>
  <si>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</si>
  <si>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</si>
  <si>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</si>
  <si>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</si>
  <si>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Goal Seek and Solver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</si>
</sst>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color rgb="FF0000FF"/>
      <name val="Arial Narrow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"/>
      <name val="Arial"/>
      <family val="2"/>
    </font>
    <font>
      <u/>
      <sz val="10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164" fontId="4" fillId="0" borderId="3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164" fontId="3" fillId="3" borderId="0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 applyBorder="1" applyAlignment="1">
      <alignment horizontal="left" vertical="center" readingOrder="1"/>
    </xf>
    <xf numFmtId="0" fontId="12" fillId="4" borderId="0" xfId="2" applyFont="1" applyFill="1"/>
    <xf numFmtId="0" fontId="12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14" fillId="0" borderId="0" xfId="2" applyFont="1" applyFill="1" applyBorder="1" applyAlignment="1">
      <alignment horizontal="right"/>
    </xf>
    <xf numFmtId="0" fontId="12" fillId="0" borderId="0" xfId="2" applyFont="1" applyFill="1" applyBorder="1" applyProtection="1">
      <protection locked="0"/>
    </xf>
    <xf numFmtId="0" fontId="14" fillId="0" borderId="0" xfId="2" applyFont="1" applyFill="1" applyBorder="1" applyProtection="1">
      <protection locked="0"/>
    </xf>
    <xf numFmtId="0" fontId="1" fillId="0" borderId="0" xfId="2"/>
    <xf numFmtId="0" fontId="12" fillId="0" borderId="1" xfId="2" applyFont="1" applyFill="1" applyBorder="1"/>
    <xf numFmtId="0" fontId="16" fillId="0" borderId="0" xfId="4" applyFont="1" applyFill="1" applyBorder="1"/>
    <xf numFmtId="0" fontId="8" fillId="2" borderId="0" xfId="2" applyFont="1" applyFill="1" applyBorder="1"/>
    <xf numFmtId="0" fontId="12" fillId="2" borderId="0" xfId="2" applyFont="1" applyFill="1" applyBorder="1"/>
    <xf numFmtId="0" fontId="12" fillId="5" borderId="0" xfId="2" applyFont="1" applyFill="1"/>
    <xf numFmtId="0" fontId="8" fillId="2" borderId="0" xfId="2" applyFont="1" applyFill="1"/>
    <xf numFmtId="0" fontId="17" fillId="0" borderId="1" xfId="1" applyFont="1" applyFill="1" applyBorder="1" applyProtection="1">
      <protection locked="0"/>
    </xf>
  </cellXfs>
  <cellStyles count="5">
    <cellStyle name="Hyperlink" xfId="1" builtinId="8"/>
    <cellStyle name="Hyperlink 2" xfId="3" xr:uid="{DE8446D7-DF20-4505-BE30-C2C24C80BEB9}"/>
    <cellStyle name="Hyperlink 2 2" xfId="4" xr:uid="{D7AEB3E1-AE71-4B0C-8DEE-9CA17EC74765}"/>
    <cellStyle name="Normal" xfId="0" builtinId="0"/>
    <cellStyle name="Normal 2 2" xfId="2" xr:uid="{D2724CD2-AF68-480D-BCEB-29900578E9BF}"/>
  </cellStyles>
  <dxfs count="0"/>
  <tableStyles count="0" defaultTableStyle="TableStyleMedium2" defaultPivotStyle="PivotStyleLight16"/>
  <colors>
    <mruColors>
      <color rgb="FF1E8496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FD584-5FAA-43E2-BEB5-40CA2509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0D28-3713-4E59-AC1B-D9ED68D6E425}">
  <dimension ref="B1:O46"/>
  <sheetViews>
    <sheetView showGridLines="0" zoomScaleNormal="100" workbookViewId="0">
      <selection activeCell="C15" sqref="C15"/>
    </sheetView>
  </sheetViews>
  <sheetFormatPr defaultColWidth="9.140625" defaultRowHeight="16.5" x14ac:dyDescent="0.3"/>
  <cols>
    <col min="1" max="2" width="11" style="25" customWidth="1"/>
    <col min="3" max="3" width="33.140625" style="25" customWidth="1"/>
    <col min="4" max="22" width="11" style="25" customWidth="1"/>
    <col min="23" max="25" width="9.140625" style="25"/>
    <col min="26" max="26" width="9.140625" style="25" customWidth="1"/>
    <col min="27" max="16384" width="9.140625" style="25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5" ht="19.5" customHeight="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ht="19.5" customHeight="1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9.5" customHeight="1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2:15" ht="19.5" customHeight="1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ht="19.5" customHeight="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 ht="19.5" customHeight="1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2:15" ht="19.5" customHeight="1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2:15" ht="19.5" customHeight="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5" ht="27" x14ac:dyDescent="0.35">
      <c r="B12" s="26"/>
      <c r="C12" s="27" t="s">
        <v>34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8" t="s">
        <v>24</v>
      </c>
      <c r="O12" s="26"/>
    </row>
    <row r="13" spans="2:15" ht="19.5" customHeight="1" x14ac:dyDescent="0.3">
      <c r="B13" s="26"/>
      <c r="C13" s="29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2:15" ht="19.5" customHeight="1" x14ac:dyDescent="0.3">
      <c r="B14" s="26"/>
      <c r="C14" s="30" t="s">
        <v>25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2:15" ht="19.5" customHeight="1" x14ac:dyDescent="0.3">
      <c r="B15" s="26"/>
      <c r="C15" s="38" t="str">
        <f ca="1">RIGHT(CELL("filename",'FTE Worksheet'!A1),LEN(CELL("filename",'FTE Worksheet'!A1))-FIND("]",CELL("filename",'FTE Worksheet'!A1)))</f>
        <v>FTE Worksheet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2:15" ht="19.5" customHeight="1" x14ac:dyDescent="0.3">
      <c r="B16" s="26"/>
      <c r="C16" s="31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2:15" ht="19.5" customHeight="1" x14ac:dyDescent="0.3">
      <c r="B17" s="26"/>
      <c r="C17" s="31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2:15" ht="19.5" customHeight="1" x14ac:dyDescent="0.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2:15" ht="19.5" customHeight="1" x14ac:dyDescent="0.3">
      <c r="B19" s="26"/>
      <c r="C19" s="26" t="s">
        <v>26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2:15" ht="19.5" customHeight="1" x14ac:dyDescent="0.3">
      <c r="B20" s="26"/>
      <c r="C20" s="32" t="s">
        <v>27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6"/>
    </row>
    <row r="21" spans="2:15" ht="19.5" customHeight="1" x14ac:dyDescent="0.3">
      <c r="B21" s="26"/>
      <c r="C21" s="26" t="s">
        <v>28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2:15" ht="19.5" customHeight="1" x14ac:dyDescent="0.3">
      <c r="B22" s="26"/>
      <c r="C22" s="33" t="s">
        <v>29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2:15" ht="19.5" customHeight="1" x14ac:dyDescent="0.3">
      <c r="B23" s="26"/>
      <c r="C23" s="33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2:15" ht="19.5" customHeight="1" x14ac:dyDescent="0.3">
      <c r="B24" s="26"/>
      <c r="C24" s="34" t="s">
        <v>30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6"/>
    </row>
    <row r="25" spans="2:15" ht="19.5" customHeight="1" x14ac:dyDescent="0.3">
      <c r="B25" s="36"/>
      <c r="C25" s="37" t="s">
        <v>31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3">
      <c r="B26" s="36"/>
      <c r="C26" s="37" t="s">
        <v>32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3">
      <c r="B27" s="36"/>
      <c r="C27" s="37" t="s">
        <v>33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3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FTE Worksheet'!A1" display="'FTE Worksheet'!A1" xr:uid="{FA9386B0-BB56-44E6-A207-BA677AF1BB77}"/>
    <hyperlink ref="C22" r:id="rId1" xr:uid="{19CA47D8-8E1A-49F9-A128-4FE48F34906C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showGridLines="0" tabSelected="1" topLeftCell="A2" zoomScale="110" zoomScaleNormal="110" workbookViewId="0">
      <selection activeCell="H11" sqref="H11"/>
    </sheetView>
  </sheetViews>
  <sheetFormatPr defaultColWidth="9.28515625" defaultRowHeight="16.5" x14ac:dyDescent="0.3"/>
  <cols>
    <col min="1" max="1" width="2" style="2" customWidth="1"/>
    <col min="2" max="2" width="23.28515625" style="2" bestFit="1" customWidth="1"/>
    <col min="3" max="3" width="15.7109375" style="1" customWidth="1"/>
    <col min="4" max="4" width="14.7109375" style="1" customWidth="1"/>
    <col min="5" max="5" width="13.28515625" style="1" customWidth="1"/>
    <col min="6" max="8" width="12.7109375" style="2" bestFit="1" customWidth="1"/>
    <col min="9" max="16384" width="9.28515625" style="2"/>
  </cols>
  <sheetData>
    <row r="1" spans="1:8" x14ac:dyDescent="0.3">
      <c r="A1" s="23" t="s">
        <v>23</v>
      </c>
      <c r="B1" s="23"/>
      <c r="C1" s="23"/>
      <c r="D1" s="23"/>
      <c r="E1" s="23"/>
    </row>
    <row r="2" spans="1:8" ht="18" x14ac:dyDescent="0.3">
      <c r="A2" s="24" t="s">
        <v>22</v>
      </c>
      <c r="B2" s="24"/>
      <c r="C2" s="24"/>
      <c r="D2" s="24"/>
      <c r="E2" s="24"/>
    </row>
    <row r="3" spans="1:8" ht="17.25" thickBot="1" x14ac:dyDescent="0.35">
      <c r="B3" s="6"/>
      <c r="C3" s="15" t="s">
        <v>18</v>
      </c>
      <c r="D3" s="15" t="s">
        <v>14</v>
      </c>
      <c r="E3" s="15" t="s">
        <v>16</v>
      </c>
    </row>
    <row r="4" spans="1:8" s="3" customFormat="1" x14ac:dyDescent="0.3">
      <c r="B4" s="7" t="s">
        <v>19</v>
      </c>
      <c r="C4" s="8"/>
      <c r="D4" s="16">
        <v>60</v>
      </c>
      <c r="E4" s="17" t="s">
        <v>21</v>
      </c>
      <c r="F4" s="2"/>
      <c r="G4" s="2"/>
      <c r="H4" s="2"/>
    </row>
    <row r="5" spans="1:8" x14ac:dyDescent="0.3">
      <c r="B5" s="6" t="s">
        <v>17</v>
      </c>
      <c r="C5" s="4"/>
      <c r="D5" s="18">
        <v>4000</v>
      </c>
      <c r="E5" s="18">
        <v>5000</v>
      </c>
    </row>
    <row r="6" spans="1:8" x14ac:dyDescent="0.3">
      <c r="B6" s="6"/>
      <c r="C6" s="9"/>
      <c r="D6" s="10"/>
      <c r="E6" s="10"/>
    </row>
    <row r="7" spans="1:8" x14ac:dyDescent="0.3">
      <c r="B7" s="6" t="s">
        <v>15</v>
      </c>
      <c r="C7" s="9"/>
      <c r="D7" s="10"/>
      <c r="E7" s="10"/>
    </row>
    <row r="8" spans="1:8" x14ac:dyDescent="0.3">
      <c r="B8" s="6" t="s">
        <v>5</v>
      </c>
      <c r="C8" s="19">
        <v>100</v>
      </c>
      <c r="D8" s="10">
        <f>ROUNDUP($D$4,0)</f>
        <v>60</v>
      </c>
      <c r="E8" s="10">
        <f>IF(C8-D8&lt;0,0,C8-D8)</f>
        <v>40</v>
      </c>
    </row>
    <row r="9" spans="1:8" x14ac:dyDescent="0.3">
      <c r="B9" s="6" t="s">
        <v>6</v>
      </c>
      <c r="C9" s="20">
        <v>120</v>
      </c>
      <c r="D9" s="10">
        <f t="shared" ref="D9:D19" si="0">ROUNDUP($D$4,0)</f>
        <v>60</v>
      </c>
      <c r="E9" s="10">
        <f>IF(C9-D9&lt;0,0,C9-D9)</f>
        <v>60</v>
      </c>
    </row>
    <row r="10" spans="1:8" x14ac:dyDescent="0.3">
      <c r="B10" s="6" t="s">
        <v>7</v>
      </c>
      <c r="C10" s="20">
        <v>140</v>
      </c>
      <c r="D10" s="10">
        <f t="shared" si="0"/>
        <v>60</v>
      </c>
      <c r="E10" s="10">
        <f t="shared" ref="E9:E19" si="1">IF(C10-D10&lt;0,0,C10-D10)</f>
        <v>80</v>
      </c>
    </row>
    <row r="11" spans="1:8" x14ac:dyDescent="0.3">
      <c r="B11" s="6" t="s">
        <v>0</v>
      </c>
      <c r="C11" s="20">
        <v>80</v>
      </c>
      <c r="D11" s="10">
        <f t="shared" si="0"/>
        <v>60</v>
      </c>
      <c r="E11" s="10">
        <f>IF(C11-D11&lt;0,0,C11-D11)</f>
        <v>20</v>
      </c>
    </row>
    <row r="12" spans="1:8" x14ac:dyDescent="0.3">
      <c r="B12" s="6" t="s">
        <v>1</v>
      </c>
      <c r="C12" s="20">
        <v>80</v>
      </c>
      <c r="D12" s="10">
        <f t="shared" si="0"/>
        <v>60</v>
      </c>
      <c r="E12" s="10">
        <f t="shared" si="1"/>
        <v>20</v>
      </c>
    </row>
    <row r="13" spans="1:8" x14ac:dyDescent="0.3">
      <c r="B13" s="6" t="s">
        <v>2</v>
      </c>
      <c r="C13" s="20">
        <v>60</v>
      </c>
      <c r="D13" s="10">
        <f>ROUNDUP($D$4,0)</f>
        <v>60</v>
      </c>
      <c r="E13" s="10">
        <f t="shared" si="1"/>
        <v>0</v>
      </c>
    </row>
    <row r="14" spans="1:8" x14ac:dyDescent="0.3">
      <c r="B14" s="6" t="s">
        <v>3</v>
      </c>
      <c r="C14" s="20">
        <v>40</v>
      </c>
      <c r="D14" s="10">
        <f>ROUNDUP($D$4,0)</f>
        <v>60</v>
      </c>
      <c r="E14" s="10">
        <f t="shared" si="1"/>
        <v>0</v>
      </c>
    </row>
    <row r="15" spans="1:8" x14ac:dyDescent="0.3">
      <c r="B15" s="6" t="s">
        <v>4</v>
      </c>
      <c r="C15" s="20">
        <v>40</v>
      </c>
      <c r="D15" s="10">
        <f t="shared" si="0"/>
        <v>60</v>
      </c>
      <c r="E15" s="10">
        <f>IF(C15-D15&lt;0,0,C15-D15)</f>
        <v>0</v>
      </c>
    </row>
    <row r="16" spans="1:8" x14ac:dyDescent="0.3">
      <c r="B16" s="6" t="s">
        <v>8</v>
      </c>
      <c r="C16" s="20">
        <v>60</v>
      </c>
      <c r="D16" s="10">
        <f t="shared" si="0"/>
        <v>60</v>
      </c>
      <c r="E16" s="10">
        <f t="shared" si="1"/>
        <v>0</v>
      </c>
    </row>
    <row r="17" spans="2:8" x14ac:dyDescent="0.3">
      <c r="B17" s="6" t="s">
        <v>9</v>
      </c>
      <c r="C17" s="20">
        <v>80</v>
      </c>
      <c r="D17" s="10">
        <f t="shared" si="0"/>
        <v>60</v>
      </c>
      <c r="E17" s="10">
        <f t="shared" si="1"/>
        <v>20</v>
      </c>
    </row>
    <row r="18" spans="2:8" x14ac:dyDescent="0.3">
      <c r="B18" s="6" t="s">
        <v>10</v>
      </c>
      <c r="C18" s="20">
        <v>100</v>
      </c>
      <c r="D18" s="10">
        <f t="shared" si="0"/>
        <v>60</v>
      </c>
      <c r="E18" s="10">
        <f t="shared" si="1"/>
        <v>40</v>
      </c>
    </row>
    <row r="19" spans="2:8" x14ac:dyDescent="0.3">
      <c r="B19" s="6" t="s">
        <v>11</v>
      </c>
      <c r="C19" s="21">
        <v>120</v>
      </c>
      <c r="D19" s="10">
        <f t="shared" si="0"/>
        <v>60</v>
      </c>
      <c r="E19" s="10">
        <f t="shared" si="1"/>
        <v>60</v>
      </c>
    </row>
    <row r="20" spans="2:8" s="3" customFormat="1" x14ac:dyDescent="0.3">
      <c r="B20" s="13" t="s">
        <v>20</v>
      </c>
      <c r="C20" s="14">
        <f>SUM(C8:C19)</f>
        <v>1020</v>
      </c>
      <c r="D20" s="14">
        <f>SUM(D8:D19)</f>
        <v>720</v>
      </c>
      <c r="E20" s="14">
        <f>SUM(E8:E19)</f>
        <v>340</v>
      </c>
      <c r="F20" s="2"/>
      <c r="G20" s="2"/>
      <c r="H20" s="2"/>
    </row>
    <row r="21" spans="2:8" s="3" customFormat="1" x14ac:dyDescent="0.3">
      <c r="B21" s="6" t="s">
        <v>13</v>
      </c>
      <c r="C21" s="8"/>
      <c r="D21" s="4">
        <f>D20*D5</f>
        <v>2880000</v>
      </c>
      <c r="E21" s="4">
        <f>E20*E5</f>
        <v>1700000</v>
      </c>
      <c r="F21" s="2"/>
      <c r="G21" s="2"/>
      <c r="H21" s="2"/>
    </row>
    <row r="22" spans="2:8" s="3" customFormat="1" x14ac:dyDescent="0.3">
      <c r="B22" s="6"/>
      <c r="C22" s="8"/>
      <c r="D22" s="4"/>
      <c r="E22" s="4"/>
      <c r="F22" s="2"/>
      <c r="G22" s="2"/>
      <c r="H22" s="2"/>
    </row>
    <row r="23" spans="2:8" s="3" customFormat="1" x14ac:dyDescent="0.3">
      <c r="B23" s="11" t="s">
        <v>12</v>
      </c>
      <c r="C23" s="8"/>
      <c r="D23" s="12"/>
      <c r="E23" s="22">
        <f>SUM(E21+D21)</f>
        <v>4580000</v>
      </c>
      <c r="F23" s="2"/>
      <c r="G23" s="2"/>
      <c r="H23" s="2"/>
    </row>
    <row r="25" spans="2:8" s="5" customFormat="1" ht="12.75" x14ac:dyDescent="0.2"/>
    <row r="26" spans="2:8" s="5" customFormat="1" ht="12.75" x14ac:dyDescent="0.2"/>
    <row r="27" spans="2:8" s="5" customFormat="1" ht="12.75" x14ac:dyDescent="0.2"/>
    <row r="28" spans="2:8" s="5" customFormat="1" ht="12.75" x14ac:dyDescent="0.2"/>
    <row r="29" spans="2:8" s="5" customFormat="1" ht="12.75" x14ac:dyDescent="0.2"/>
    <row r="30" spans="2:8" s="5" customFormat="1" ht="12.75" x14ac:dyDescent="0.2"/>
    <row r="31" spans="2:8" s="5" customFormat="1" ht="12.75" x14ac:dyDescent="0.2"/>
  </sheetData>
  <phoneticPr fontId="2" type="noConversion"/>
  <pageMargins left="0.75" right="0.75" top="1" bottom="1" header="0.5" footer="0.5"/>
  <pageSetup scale="96" orientation="portrait" r:id="rId1"/>
  <headerFooter alignWithMargins="0">
    <oddHeader>&amp;L&amp;"Bookman,Italic"&amp;14Cost control conundrum template</oddHeader>
    <oddFooter>&amp;L(c) Management Development Associates (NA)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FTE Worksheet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Ferdinand</cp:lastModifiedBy>
  <cp:lastPrinted>2006-11-07T18:41:36Z</cp:lastPrinted>
  <dcterms:created xsi:type="dcterms:W3CDTF">2003-03-27T22:10:48Z</dcterms:created>
  <dcterms:modified xsi:type="dcterms:W3CDTF">2022-08-10T18:33:49Z</dcterms:modified>
</cp:coreProperties>
</file>