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2F731511-EC74-461D-B728-BA1944DBB894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Cover Page" sheetId="2" r:id="rId1"/>
    <sheet name="Business Unit B" sheetId="1" r:id="rId2"/>
    <sheet name="CONSOL" sheetId="3" r:id="rId3"/>
  </sheets>
  <externalReferences>
    <externalReference r:id="rId4"/>
  </externalReference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tr2Actuals">'Business Unit B'!$A$7:$B$11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15" i="2" l="1"/>
</calcChain>
</file>

<file path=xl/sharedStrings.xml><?xml version="1.0" encoding="utf-8"?>
<sst xmlns="http://schemas.openxmlformats.org/spreadsheetml/2006/main" count="49" uniqueCount="23">
  <si>
    <t>Quarter</t>
  </si>
  <si>
    <t>Revenues</t>
  </si>
  <si>
    <t>Cost of goods sold</t>
  </si>
  <si>
    <t>Gross profit</t>
  </si>
  <si>
    <t>SG&amp;A expenses</t>
  </si>
  <si>
    <t>Net income</t>
  </si>
  <si>
    <t>Cash balance</t>
  </si>
  <si>
    <t>Accounts receivable</t>
  </si>
  <si>
    <t>Accounts payable</t>
  </si>
  <si>
    <t xml:space="preserve">© Corporate Finance Institute. All rights reserved.  </t>
  </si>
  <si>
    <t>Business Unit B Financial Actuals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</si>
  <si>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</si>
  <si>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</si>
  <si>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</si>
  <si>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</si>
  <si>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</si>
  <si>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</si>
  <si>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</si>
  <si>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</si>
  <si>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</si>
  <si>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</si>
  <si>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8A. Business Unit A</t>
  </si>
  <si>
    <t>8B. Business Unit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</si>
</sst>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;\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37" fontId="3" fillId="0" borderId="0" xfId="0" applyNumberFormat="1" applyFont="1" applyFill="1"/>
    <xf numFmtId="0" fontId="4" fillId="0" borderId="0" xfId="0" applyFont="1"/>
    <xf numFmtId="0" fontId="1" fillId="0" borderId="0" xfId="0" applyFont="1"/>
    <xf numFmtId="0" fontId="1" fillId="0" borderId="0" xfId="0" applyFont="1" applyFill="1"/>
    <xf numFmtId="164" fontId="1" fillId="0" borderId="0" xfId="0" applyNumberFormat="1" applyFont="1"/>
    <xf numFmtId="0" fontId="6" fillId="2" borderId="0" xfId="0" applyFont="1" applyFill="1"/>
    <xf numFmtId="0" fontId="7" fillId="2" borderId="0" xfId="0" applyFont="1" applyFill="1" applyBorder="1" applyAlignment="1">
      <alignment horizontal="left" vertical="center" readingOrder="1"/>
    </xf>
    <xf numFmtId="0" fontId="1" fillId="3" borderId="0" xfId="2" applyFont="1" applyFill="1"/>
    <xf numFmtId="0" fontId="1" fillId="0" borderId="0" xfId="2" applyFont="1" applyFill="1" applyBorder="1"/>
    <xf numFmtId="0" fontId="9" fillId="0" borderId="0" xfId="2" applyFont="1" applyFill="1" applyBorder="1" applyProtection="1">
      <protection locked="0"/>
    </xf>
    <xf numFmtId="0" fontId="10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10" fillId="0" borderId="0" xfId="2" applyFont="1" applyFill="1" applyBorder="1" applyProtection="1">
      <protection locked="0"/>
    </xf>
    <xf numFmtId="0" fontId="11" fillId="0" borderId="1" xfId="1" applyFont="1" applyFill="1" applyBorder="1" applyProtection="1">
      <protection locked="0"/>
    </xf>
    <xf numFmtId="0" fontId="5" fillId="0" borderId="0" xfId="2"/>
    <xf numFmtId="0" fontId="1" fillId="0" borderId="1" xfId="2" applyFont="1" applyFill="1" applyBorder="1"/>
    <xf numFmtId="0" fontId="13" fillId="0" borderId="0" xfId="3" applyFont="1" applyFill="1" applyBorder="1"/>
    <xf numFmtId="0" fontId="14" fillId="2" borderId="0" xfId="2" applyFont="1" applyFill="1" applyBorder="1"/>
    <xf numFmtId="0" fontId="1" fillId="2" borderId="0" xfId="2" applyFont="1" applyFill="1" applyBorder="1"/>
    <xf numFmtId="0" fontId="1" fillId="4" borderId="0" xfId="2" applyFont="1" applyFill="1"/>
    <xf numFmtId="0" fontId="14" fillId="2" borderId="0" xfId="2" applyFont="1" applyFill="1"/>
    <xf numFmtId="37" fontId="0" fillId="0" borderId="0" xfId="0" applyNumberFormat="1"/>
    <xf numFmtId="0" fontId="15" fillId="0" borderId="0" xfId="0" applyFont="1"/>
    <xf numFmtId="37" fontId="15" fillId="0" borderId="0" xfId="0" applyNumberFormat="1" applyFont="1"/>
    <xf numFmtId="37" fontId="16" fillId="0" borderId="0" xfId="0" applyNumberFormat="1" applyFont="1"/>
    <xf numFmtId="37" fontId="17" fillId="0" borderId="0" xfId="0" applyNumberFormat="1" applyFont="1"/>
    <xf numFmtId="0" fontId="0" fillId="0" borderId="0" xfId="0" applyFont="1"/>
  </cellXfs>
  <cellStyles count="4">
    <cellStyle name="Hyperlink" xfId="1" builtinId="8"/>
    <cellStyle name="Hyperlink 2 2" xfId="3" xr:uid="{F7B938D7-C93C-4B20-A68E-B7CFD8A53D5F}"/>
    <cellStyle name="Normal" xfId="0" builtinId="0"/>
    <cellStyle name="Normal 2 2" xfId="2" xr:uid="{D072D69B-FA95-418F-A04E-ABC6ADD526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338CFD-389B-4248-9E81-BE3CAB42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a.%20Business%20Uni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Business Unit A"/>
    </sheetNames>
    <sheetDataSet>
      <sheetData sheetId="0"/>
      <sheetData sheetId="1">
        <row r="5">
          <cell r="B5">
            <v>303750</v>
          </cell>
          <cell r="C5">
            <v>343437.5</v>
          </cell>
          <cell r="D5">
            <v>346500</v>
          </cell>
          <cell r="E5">
            <v>352600</v>
          </cell>
        </row>
        <row r="6">
          <cell r="B6">
            <v>-180225</v>
          </cell>
          <cell r="C6">
            <v>-212187.5</v>
          </cell>
          <cell r="D6">
            <v>-210003</v>
          </cell>
          <cell r="E6">
            <v>-180024</v>
          </cell>
        </row>
        <row r="7">
          <cell r="B7">
            <v>123525</v>
          </cell>
          <cell r="C7">
            <v>131250</v>
          </cell>
          <cell r="D7">
            <v>136497</v>
          </cell>
          <cell r="E7">
            <v>172576</v>
          </cell>
        </row>
        <row r="8">
          <cell r="B8">
            <v>-75521</v>
          </cell>
          <cell r="C8">
            <v>-85525</v>
          </cell>
          <cell r="D8">
            <v>-80255</v>
          </cell>
          <cell r="E8">
            <v>-84712</v>
          </cell>
        </row>
        <row r="9">
          <cell r="B9">
            <v>48004</v>
          </cell>
          <cell r="C9">
            <v>45725</v>
          </cell>
          <cell r="D9">
            <v>56242</v>
          </cell>
          <cell r="E9">
            <v>87864</v>
          </cell>
        </row>
        <row r="11">
          <cell r="B11">
            <v>105879</v>
          </cell>
          <cell r="C11">
            <v>151900</v>
          </cell>
          <cell r="D11">
            <v>206802</v>
          </cell>
          <cell r="E11">
            <v>194248</v>
          </cell>
        </row>
        <row r="12">
          <cell r="B12">
            <v>67432.5</v>
          </cell>
          <cell r="C12">
            <v>76243.125</v>
          </cell>
          <cell r="D12">
            <v>76923</v>
          </cell>
          <cell r="E12">
            <v>78277.2</v>
          </cell>
        </row>
        <row r="13">
          <cell r="B13">
            <v>55869.75</v>
          </cell>
          <cell r="C13">
            <v>65778.125</v>
          </cell>
          <cell r="D13">
            <v>65100.93</v>
          </cell>
          <cell r="E13">
            <v>55807.44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8a.%20Business%20Unit%20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2AC1-5790-4749-89FD-1C4BFAB81987}">
  <dimension ref="B1:O46"/>
  <sheetViews>
    <sheetView showGridLines="0" zoomScaleNormal="100" workbookViewId="0">
      <selection activeCell="C15" sqref="C15"/>
    </sheetView>
  </sheetViews>
  <sheetFormatPr defaultColWidth="9.140625" defaultRowHeight="16.5" x14ac:dyDescent="0.3"/>
  <cols>
    <col min="1" max="2" width="11" style="9" customWidth="1"/>
    <col min="3" max="3" width="33.140625" style="9" customWidth="1"/>
    <col min="4" max="22" width="11" style="9" customWidth="1"/>
    <col min="23" max="25" width="9.140625" style="9"/>
    <col min="26" max="26" width="9.140625" style="9" customWidth="1"/>
    <col min="27" max="16384" width="9.140625" style="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7" x14ac:dyDescent="0.35">
      <c r="B12" s="10"/>
      <c r="C12" s="11" t="s">
        <v>10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11</v>
      </c>
      <c r="O12" s="10"/>
    </row>
    <row r="13" spans="2:15" ht="19.5" customHeight="1" x14ac:dyDescent="0.3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3">
      <c r="B14" s="10"/>
      <c r="C14" s="14" t="s">
        <v>12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3">
      <c r="B15" s="10"/>
      <c r="C15" s="15" t="str">
        <f ca="1">RIGHT(CELL("filename",'Business Unit B'!A1),LEN(CELL("filename",'Business Unit B'!A1))-FIND("]",CELL("filename",'Business Unit B'!A1)))</f>
        <v>Business Unit B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">
      <c r="B16" s="10"/>
      <c r="C16" s="1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">
      <c r="B17" s="10"/>
      <c r="C17" s="16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3">
      <c r="B19" s="10"/>
      <c r="C19" s="10" t="s">
        <v>13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3">
      <c r="B20" s="10"/>
      <c r="C20" s="17" t="s">
        <v>14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0"/>
    </row>
    <row r="21" spans="2:15" ht="19.5" customHeight="1" x14ac:dyDescent="0.3">
      <c r="B21" s="10"/>
      <c r="C21" s="10" t="s">
        <v>15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3">
      <c r="B22" s="10"/>
      <c r="C22" s="18" t="s">
        <v>16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19.5" customHeight="1" x14ac:dyDescent="0.3">
      <c r="B23" s="10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3">
      <c r="B24" s="10"/>
      <c r="C24" s="19" t="s">
        <v>17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0"/>
    </row>
    <row r="25" spans="2:15" ht="19.5" customHeight="1" x14ac:dyDescent="0.3">
      <c r="B25" s="21"/>
      <c r="C25" s="22" t="s">
        <v>18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</row>
    <row r="26" spans="2:15" ht="19.5" customHeight="1" x14ac:dyDescent="0.3">
      <c r="B26" s="21"/>
      <c r="C26" s="22" t="s">
        <v>19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1"/>
    </row>
    <row r="27" spans="2:15" ht="19.5" customHeight="1" x14ac:dyDescent="0.3">
      <c r="B27" s="21"/>
      <c r="C27" s="22" t="s">
        <v>20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1"/>
    </row>
    <row r="28" spans="2:15" ht="19.5" customHeight="1" x14ac:dyDescent="0.3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1"/>
    </row>
    <row r="29" spans="2:15" ht="19.5" customHeight="1" x14ac:dyDescent="0.3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Business Unit B'!A1" display="'Business Unit B'!A1" xr:uid="{A0064DDA-3B28-483A-9B51-7CB19F52E00E}"/>
    <hyperlink ref="C22" r:id="rId1" xr:uid="{69011B51-5781-49FC-BF4D-FDF3EE1EC51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zoomScale="110" zoomScaleNormal="110" workbookViewId="0">
      <selection sqref="A1:E2"/>
    </sheetView>
  </sheetViews>
  <sheetFormatPr defaultColWidth="9.28515625" defaultRowHeight="16.5" x14ac:dyDescent="0.3"/>
  <cols>
    <col min="1" max="1" width="17.28515625" style="1" bestFit="1" customWidth="1"/>
    <col min="2" max="2" width="11.5703125" style="1" bestFit="1" customWidth="1"/>
    <col min="3" max="16384" width="9.28515625" style="1"/>
  </cols>
  <sheetData>
    <row r="1" spans="1:5" s="3" customFormat="1" x14ac:dyDescent="0.3">
      <c r="A1" s="7" t="s">
        <v>9</v>
      </c>
      <c r="B1" s="7"/>
      <c r="C1" s="7"/>
      <c r="D1" s="7"/>
      <c r="E1" s="7"/>
    </row>
    <row r="2" spans="1:5" s="4" customFormat="1" ht="18" x14ac:dyDescent="0.3">
      <c r="A2" s="8" t="s">
        <v>10</v>
      </c>
      <c r="B2" s="8"/>
      <c r="C2" s="8"/>
      <c r="D2" s="8"/>
      <c r="E2" s="8"/>
    </row>
    <row r="3" spans="1:5" x14ac:dyDescent="0.3">
      <c r="A3" s="4" t="s">
        <v>0</v>
      </c>
      <c r="B3" s="2">
        <v>1</v>
      </c>
      <c r="C3" s="2">
        <v>2</v>
      </c>
      <c r="D3" s="2">
        <v>3</v>
      </c>
      <c r="E3" s="2">
        <v>4</v>
      </c>
    </row>
    <row r="4" spans="1:5" x14ac:dyDescent="0.3">
      <c r="A4" s="4"/>
      <c r="B4" s="5"/>
      <c r="C4" s="5"/>
      <c r="D4" s="5"/>
      <c r="E4" s="5"/>
    </row>
    <row r="5" spans="1:5" x14ac:dyDescent="0.3">
      <c r="A5" s="4" t="s">
        <v>1</v>
      </c>
      <c r="B5" s="2">
        <v>136687.5</v>
      </c>
      <c r="C5" s="2">
        <v>161415.625</v>
      </c>
      <c r="D5" s="2">
        <v>138600</v>
      </c>
      <c r="E5" s="2">
        <v>105780</v>
      </c>
    </row>
    <row r="6" spans="1:5" x14ac:dyDescent="0.3">
      <c r="A6" s="4" t="s">
        <v>2</v>
      </c>
      <c r="B6" s="2">
        <v>-81101.25</v>
      </c>
      <c r="C6" s="2">
        <v>-99728.125</v>
      </c>
      <c r="D6" s="2">
        <v>-84001.200000000012</v>
      </c>
      <c r="E6" s="2">
        <v>-54007.199999999997</v>
      </c>
    </row>
    <row r="7" spans="1:5" x14ac:dyDescent="0.3">
      <c r="A7" s="4" t="s">
        <v>3</v>
      </c>
      <c r="B7" s="2">
        <v>55586.25</v>
      </c>
      <c r="C7" s="2">
        <v>61687.5</v>
      </c>
      <c r="D7" s="2">
        <v>54598.8</v>
      </c>
      <c r="E7" s="2">
        <v>51772.799999999996</v>
      </c>
    </row>
    <row r="8" spans="1:5" x14ac:dyDescent="0.3">
      <c r="A8" s="4" t="s">
        <v>4</v>
      </c>
      <c r="B8" s="2">
        <v>-33984.450000000004</v>
      </c>
      <c r="C8" s="2">
        <v>-40196.75</v>
      </c>
      <c r="D8" s="2">
        <v>-32102</v>
      </c>
      <c r="E8" s="2">
        <v>-25413.599999999999</v>
      </c>
    </row>
    <row r="9" spans="1:5" x14ac:dyDescent="0.3">
      <c r="A9" s="4" t="s">
        <v>5</v>
      </c>
      <c r="B9" s="2">
        <v>21601.8</v>
      </c>
      <c r="C9" s="2">
        <v>21490.75</v>
      </c>
      <c r="D9" s="2">
        <v>22496.800000000003</v>
      </c>
      <c r="E9" s="2">
        <v>26359.200000000001</v>
      </c>
    </row>
    <row r="10" spans="1:5" x14ac:dyDescent="0.3">
      <c r="A10" s="4"/>
      <c r="B10" s="6"/>
      <c r="C10" s="4"/>
      <c r="D10" s="4"/>
      <c r="E10" s="4"/>
    </row>
    <row r="11" spans="1:5" x14ac:dyDescent="0.3">
      <c r="A11" s="4" t="s">
        <v>6</v>
      </c>
      <c r="B11" s="2">
        <v>47645.55</v>
      </c>
      <c r="C11" s="2">
        <v>71393</v>
      </c>
      <c r="D11" s="2">
        <v>82720.800000000003</v>
      </c>
      <c r="E11" s="2">
        <v>58274.400000000001</v>
      </c>
    </row>
    <row r="12" spans="1:5" x14ac:dyDescent="0.3">
      <c r="A12" s="4" t="s">
        <v>7</v>
      </c>
      <c r="B12" s="2">
        <v>30344.625</v>
      </c>
      <c r="C12" s="2">
        <v>35834.268749999996</v>
      </c>
      <c r="D12" s="2">
        <v>30769.200000000001</v>
      </c>
      <c r="E12" s="2">
        <v>23483.16</v>
      </c>
    </row>
    <row r="13" spans="1:5" x14ac:dyDescent="0.3">
      <c r="A13" s="4" t="s">
        <v>8</v>
      </c>
      <c r="B13" s="2">
        <v>25141.387500000001</v>
      </c>
      <c r="C13" s="2">
        <v>30915.71875</v>
      </c>
      <c r="D13" s="2">
        <v>26040.372000000003</v>
      </c>
      <c r="E13" s="2">
        <v>16742.232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085E-12DF-4971-A513-477F0F4BD3BF}">
  <dimension ref="A1:F29"/>
  <sheetViews>
    <sheetView tabSelected="1" topLeftCell="A5" workbookViewId="0">
      <selection activeCell="L23" sqref="L23"/>
    </sheetView>
  </sheetViews>
  <sheetFormatPr defaultRowHeight="15" outlineLevelRow="1" x14ac:dyDescent="0.25"/>
  <cols>
    <col min="1" max="1" width="19" bestFit="1" customWidth="1"/>
    <col min="2" max="2" width="18.140625" bestFit="1" customWidth="1"/>
    <col min="3" max="6" width="9" bestFit="1" customWidth="1"/>
  </cols>
  <sheetData>
    <row r="1" spans="1:6" x14ac:dyDescent="0.25">
      <c r="A1" s="7" t="s">
        <v>9</v>
      </c>
      <c r="B1" s="7"/>
      <c r="C1" s="7"/>
      <c r="D1" s="7"/>
      <c r="E1" s="7"/>
      <c r="F1" s="7"/>
    </row>
    <row r="2" spans="1:6" ht="18" outlineLevel="1" x14ac:dyDescent="0.25">
      <c r="A2" s="8" t="s">
        <v>10</v>
      </c>
      <c r="B2" s="8"/>
      <c r="C2" s="8"/>
      <c r="D2" s="8"/>
      <c r="E2" s="8"/>
      <c r="F2" s="8"/>
    </row>
    <row r="3" spans="1:6" outlineLevel="1" collapsed="1" x14ac:dyDescent="0.25">
      <c r="C3" s="23"/>
      <c r="D3" s="23"/>
      <c r="E3" s="23"/>
      <c r="F3" s="23"/>
    </row>
    <row r="4" spans="1:6" outlineLevel="1" x14ac:dyDescent="0.25">
      <c r="C4" s="23"/>
      <c r="D4" s="23"/>
      <c r="E4" s="23"/>
      <c r="F4" s="23"/>
    </row>
    <row r="5" spans="1:6" x14ac:dyDescent="0.25">
      <c r="A5" s="24" t="s">
        <v>0</v>
      </c>
      <c r="B5" s="24"/>
      <c r="C5" s="26">
        <v>1</v>
      </c>
      <c r="D5" s="26">
        <v>2</v>
      </c>
      <c r="E5" s="26">
        <v>3</v>
      </c>
      <c r="F5" s="26">
        <v>4</v>
      </c>
    </row>
    <row r="6" spans="1:6" outlineLevel="1" x14ac:dyDescent="0.25">
      <c r="B6" t="s">
        <v>21</v>
      </c>
      <c r="C6" s="27">
        <f>'[1]Business Unit A'!$B$5</f>
        <v>303750</v>
      </c>
      <c r="D6" s="27">
        <f>'[1]Business Unit A'!$C$5</f>
        <v>343437.5</v>
      </c>
      <c r="E6" s="27">
        <f>'[1]Business Unit A'!$D$5</f>
        <v>346500</v>
      </c>
      <c r="F6" s="27">
        <f>'[1]Business Unit A'!$E$5</f>
        <v>352600</v>
      </c>
    </row>
    <row r="7" spans="1:6" outlineLevel="1" collapsed="1" x14ac:dyDescent="0.25">
      <c r="B7" t="s">
        <v>22</v>
      </c>
      <c r="C7" s="27">
        <f>'Business Unit B'!$B$5</f>
        <v>136687.5</v>
      </c>
      <c r="D7" s="27">
        <f>'Business Unit B'!$C$5</f>
        <v>161415.625</v>
      </c>
      <c r="E7" s="27">
        <f>'Business Unit B'!$D$5</f>
        <v>138600</v>
      </c>
      <c r="F7" s="27">
        <f>'Business Unit B'!$E$5</f>
        <v>105780</v>
      </c>
    </row>
    <row r="8" spans="1:6" x14ac:dyDescent="0.25">
      <c r="A8" s="24" t="s">
        <v>1</v>
      </c>
      <c r="B8" s="24"/>
      <c r="C8" s="25">
        <f>SUM(C6:C7)</f>
        <v>440437.5</v>
      </c>
      <c r="D8" s="25">
        <f>SUM(D6:D7)</f>
        <v>504853.125</v>
      </c>
      <c r="E8" s="25">
        <f>SUM(E6:E7)</f>
        <v>485100</v>
      </c>
      <c r="F8" s="25">
        <f>SUM(F6:F7)</f>
        <v>458380</v>
      </c>
    </row>
    <row r="9" spans="1:6" outlineLevel="1" x14ac:dyDescent="0.25">
      <c r="B9" t="s">
        <v>21</v>
      </c>
      <c r="C9" s="27">
        <f>'[1]Business Unit A'!$B$6</f>
        <v>-180225</v>
      </c>
      <c r="D9" s="27">
        <f>'[1]Business Unit A'!$C$6</f>
        <v>-212187.5</v>
      </c>
      <c r="E9" s="27">
        <f>'[1]Business Unit A'!$D$6</f>
        <v>-210003</v>
      </c>
      <c r="F9" s="27">
        <f>'[1]Business Unit A'!$E$6</f>
        <v>-180024</v>
      </c>
    </row>
    <row r="10" spans="1:6" outlineLevel="1" collapsed="1" x14ac:dyDescent="0.25">
      <c r="B10" t="s">
        <v>22</v>
      </c>
      <c r="C10" s="27">
        <f>'Business Unit B'!$B$6</f>
        <v>-81101.25</v>
      </c>
      <c r="D10" s="27">
        <f>'Business Unit B'!$C$6</f>
        <v>-99728.125</v>
      </c>
      <c r="E10" s="27">
        <f>'Business Unit B'!$D$6</f>
        <v>-84001.200000000012</v>
      </c>
      <c r="F10" s="27">
        <f>'Business Unit B'!$E$6</f>
        <v>-54007.199999999997</v>
      </c>
    </row>
    <row r="11" spans="1:6" x14ac:dyDescent="0.25">
      <c r="A11" s="24" t="s">
        <v>2</v>
      </c>
      <c r="B11" s="24"/>
      <c r="C11" s="25">
        <f>SUM(C9:C10)</f>
        <v>-261326.25</v>
      </c>
      <c r="D11" s="25">
        <f>SUM(D9:D10)</f>
        <v>-311915.625</v>
      </c>
      <c r="E11" s="25">
        <f>SUM(E9:E10)</f>
        <v>-294004.2</v>
      </c>
      <c r="F11" s="25">
        <f>SUM(F9:F10)</f>
        <v>-234031.2</v>
      </c>
    </row>
    <row r="12" spans="1:6" outlineLevel="1" x14ac:dyDescent="0.25">
      <c r="B12" t="s">
        <v>21</v>
      </c>
      <c r="C12" s="27">
        <f>'[1]Business Unit A'!$B$7</f>
        <v>123525</v>
      </c>
      <c r="D12" s="27">
        <f>'[1]Business Unit A'!$C$7</f>
        <v>131250</v>
      </c>
      <c r="E12" s="27">
        <f>'[1]Business Unit A'!$D$7</f>
        <v>136497</v>
      </c>
      <c r="F12" s="27">
        <f>'[1]Business Unit A'!$E$7</f>
        <v>172576</v>
      </c>
    </row>
    <row r="13" spans="1:6" outlineLevel="1" collapsed="1" x14ac:dyDescent="0.25">
      <c r="B13" t="s">
        <v>22</v>
      </c>
      <c r="C13" s="27">
        <f>'Business Unit B'!$B$7</f>
        <v>55586.25</v>
      </c>
      <c r="D13" s="27">
        <f>'Business Unit B'!$C$7</f>
        <v>61687.5</v>
      </c>
      <c r="E13" s="27">
        <f>'Business Unit B'!$D$7</f>
        <v>54598.8</v>
      </c>
      <c r="F13" s="27">
        <f>'Business Unit B'!$E$7</f>
        <v>51772.799999999996</v>
      </c>
    </row>
    <row r="14" spans="1:6" x14ac:dyDescent="0.25">
      <c r="A14" s="24" t="s">
        <v>3</v>
      </c>
      <c r="B14" s="24"/>
      <c r="C14" s="25">
        <f>SUM(C12:C13)</f>
        <v>179111.25</v>
      </c>
      <c r="D14" s="25">
        <f>SUM(D12:D13)</f>
        <v>192937.5</v>
      </c>
      <c r="E14" s="25">
        <f>SUM(E12:E13)</f>
        <v>191095.8</v>
      </c>
      <c r="F14" s="25">
        <f>SUM(F12:F13)</f>
        <v>224348.79999999999</v>
      </c>
    </row>
    <row r="15" spans="1:6" outlineLevel="1" x14ac:dyDescent="0.25">
      <c r="A15" s="24"/>
      <c r="B15" s="28" t="s">
        <v>21</v>
      </c>
      <c r="C15" s="27">
        <f>'[1]Business Unit A'!$B$8</f>
        <v>-75521</v>
      </c>
      <c r="D15" s="27">
        <f>'[1]Business Unit A'!$C$8</f>
        <v>-85525</v>
      </c>
      <c r="E15" s="27">
        <f>'[1]Business Unit A'!$D$8</f>
        <v>-80255</v>
      </c>
      <c r="F15" s="27">
        <f>'[1]Business Unit A'!$E$8</f>
        <v>-84712</v>
      </c>
    </row>
    <row r="16" spans="1:6" outlineLevel="1" collapsed="1" x14ac:dyDescent="0.25">
      <c r="B16" t="s">
        <v>22</v>
      </c>
      <c r="C16" s="27">
        <f>'Business Unit B'!$B$8</f>
        <v>-33984.450000000004</v>
      </c>
      <c r="D16" s="27">
        <f>'Business Unit B'!$C$8</f>
        <v>-40196.75</v>
      </c>
      <c r="E16" s="27">
        <f>'Business Unit B'!$D$8</f>
        <v>-32102</v>
      </c>
      <c r="F16" s="27">
        <f>'Business Unit B'!$E$8</f>
        <v>-25413.599999999999</v>
      </c>
    </row>
    <row r="17" spans="1:6" x14ac:dyDescent="0.25">
      <c r="A17" s="24" t="s">
        <v>4</v>
      </c>
      <c r="B17" s="24"/>
      <c r="C17" s="25">
        <f>SUM(C15:C16)</f>
        <v>-109505.45000000001</v>
      </c>
      <c r="D17" s="25">
        <f>SUM(D15:D16)</f>
        <v>-125721.75</v>
      </c>
      <c r="E17" s="25">
        <f>SUM(E15:E16)</f>
        <v>-112357</v>
      </c>
      <c r="F17" s="25">
        <f>SUM(F15:F16)</f>
        <v>-110125.6</v>
      </c>
    </row>
    <row r="18" spans="1:6" outlineLevel="1" x14ac:dyDescent="0.25">
      <c r="B18" t="s">
        <v>21</v>
      </c>
      <c r="C18" s="27">
        <f>'[1]Business Unit A'!$B$9</f>
        <v>48004</v>
      </c>
      <c r="D18" s="27">
        <f>'[1]Business Unit A'!$C$9</f>
        <v>45725</v>
      </c>
      <c r="E18" s="27">
        <f>'[1]Business Unit A'!$D$9</f>
        <v>56242</v>
      </c>
      <c r="F18" s="27">
        <f>'[1]Business Unit A'!$E$9</f>
        <v>87864</v>
      </c>
    </row>
    <row r="19" spans="1:6" outlineLevel="1" collapsed="1" x14ac:dyDescent="0.25">
      <c r="B19" t="s">
        <v>22</v>
      </c>
      <c r="C19" s="27">
        <f>'Business Unit B'!$B$9</f>
        <v>21601.8</v>
      </c>
      <c r="D19" s="27">
        <f>'Business Unit B'!$C$9</f>
        <v>21490.75</v>
      </c>
      <c r="E19" s="27">
        <f>'Business Unit B'!$D$9</f>
        <v>22496.800000000003</v>
      </c>
      <c r="F19" s="27">
        <f>'Business Unit B'!$E$9</f>
        <v>26359.200000000001</v>
      </c>
    </row>
    <row r="20" spans="1:6" x14ac:dyDescent="0.25">
      <c r="A20" s="24" t="s">
        <v>5</v>
      </c>
      <c r="B20" s="24"/>
      <c r="C20" s="25">
        <f>SUM(C18:C19)</f>
        <v>69605.8</v>
      </c>
      <c r="D20" s="25">
        <f>SUM(D18:D19)</f>
        <v>67215.75</v>
      </c>
      <c r="E20" s="25">
        <f>SUM(E18:E19)</f>
        <v>78738.8</v>
      </c>
      <c r="F20" s="25">
        <f>SUM(F18:F19)</f>
        <v>114223.2</v>
      </c>
    </row>
    <row r="21" spans="1:6" outlineLevel="1" x14ac:dyDescent="0.25">
      <c r="B21" t="s">
        <v>21</v>
      </c>
      <c r="C21" s="27">
        <f>'[1]Business Unit A'!$B$11</f>
        <v>105879</v>
      </c>
      <c r="D21" s="27">
        <f>'[1]Business Unit A'!$C$11</f>
        <v>151900</v>
      </c>
      <c r="E21" s="27">
        <f>'[1]Business Unit A'!$D$11</f>
        <v>206802</v>
      </c>
      <c r="F21" s="27">
        <f>'[1]Business Unit A'!$E$11</f>
        <v>194248</v>
      </c>
    </row>
    <row r="22" spans="1:6" outlineLevel="1" collapsed="1" x14ac:dyDescent="0.25">
      <c r="B22" t="s">
        <v>22</v>
      </c>
      <c r="C22" s="27">
        <f>'Business Unit B'!$B$11</f>
        <v>47645.55</v>
      </c>
      <c r="D22" s="27">
        <f>'Business Unit B'!$C$11</f>
        <v>71393</v>
      </c>
      <c r="E22" s="27">
        <f>'Business Unit B'!$D$11</f>
        <v>82720.800000000003</v>
      </c>
      <c r="F22" s="27">
        <f>'Business Unit B'!$E$11</f>
        <v>58274.400000000001</v>
      </c>
    </row>
    <row r="23" spans="1:6" x14ac:dyDescent="0.25">
      <c r="A23" s="24" t="s">
        <v>6</v>
      </c>
      <c r="B23" s="24"/>
      <c r="C23" s="25">
        <f>SUM(C21:C22)</f>
        <v>153524.54999999999</v>
      </c>
      <c r="D23" s="25">
        <f>SUM(D21:D22)</f>
        <v>223293</v>
      </c>
      <c r="E23" s="25">
        <f>SUM(E21:E22)</f>
        <v>289522.8</v>
      </c>
      <c r="F23" s="25">
        <f>SUM(F21:F22)</f>
        <v>252522.4</v>
      </c>
    </row>
    <row r="24" spans="1:6" outlineLevel="1" x14ac:dyDescent="0.25">
      <c r="B24" t="s">
        <v>21</v>
      </c>
      <c r="C24" s="27">
        <f>'[1]Business Unit A'!$B$12</f>
        <v>67432.5</v>
      </c>
      <c r="D24" s="27">
        <f>'[1]Business Unit A'!$C$12</f>
        <v>76243.125</v>
      </c>
      <c r="E24" s="27">
        <f>'[1]Business Unit A'!$D$12</f>
        <v>76923</v>
      </c>
      <c r="F24" s="27">
        <f>'[1]Business Unit A'!$E$12</f>
        <v>78277.2</v>
      </c>
    </row>
    <row r="25" spans="1:6" outlineLevel="1" collapsed="1" x14ac:dyDescent="0.25">
      <c r="B25" t="s">
        <v>22</v>
      </c>
      <c r="C25" s="27">
        <f>'Business Unit B'!$B$12</f>
        <v>30344.625</v>
      </c>
      <c r="D25" s="27">
        <f>'Business Unit B'!$C$12</f>
        <v>35834.268749999996</v>
      </c>
      <c r="E25" s="27">
        <f>'Business Unit B'!$D$12</f>
        <v>30769.200000000001</v>
      </c>
      <c r="F25" s="27">
        <f>'Business Unit B'!$E$12</f>
        <v>23483.16</v>
      </c>
    </row>
    <row r="26" spans="1:6" x14ac:dyDescent="0.25">
      <c r="A26" s="24" t="s">
        <v>7</v>
      </c>
      <c r="B26" s="24"/>
      <c r="C26" s="25">
        <f>SUM(C24:C25)</f>
        <v>97777.125</v>
      </c>
      <c r="D26" s="25">
        <f>SUM(D24:D25)</f>
        <v>112077.39374999999</v>
      </c>
      <c r="E26" s="25">
        <f>SUM(E24:E25)</f>
        <v>107692.2</v>
      </c>
      <c r="F26" s="25">
        <f>SUM(F24:F25)</f>
        <v>101760.36</v>
      </c>
    </row>
    <row r="27" spans="1:6" outlineLevel="1" x14ac:dyDescent="0.25">
      <c r="B27" t="s">
        <v>21</v>
      </c>
      <c r="C27" s="27">
        <f>'[1]Business Unit A'!$B$13</f>
        <v>55869.75</v>
      </c>
      <c r="D27" s="27">
        <f>'[1]Business Unit A'!$C$13</f>
        <v>65778.125</v>
      </c>
      <c r="E27" s="27">
        <f>'[1]Business Unit A'!$D$13</f>
        <v>65100.93</v>
      </c>
      <c r="F27" s="27">
        <f>'[1]Business Unit A'!$E$13</f>
        <v>55807.44</v>
      </c>
    </row>
    <row r="28" spans="1:6" outlineLevel="1" collapsed="1" x14ac:dyDescent="0.25">
      <c r="B28" t="s">
        <v>22</v>
      </c>
      <c r="C28" s="27">
        <f>'Business Unit B'!$B$13</f>
        <v>25141.387500000001</v>
      </c>
      <c r="D28" s="27">
        <f>'Business Unit B'!$C$13</f>
        <v>30915.71875</v>
      </c>
      <c r="E28" s="27">
        <f>'Business Unit B'!$D$13</f>
        <v>26040.372000000003</v>
      </c>
      <c r="F28" s="27">
        <f>'Business Unit B'!$E$13</f>
        <v>16742.232</v>
      </c>
    </row>
    <row r="29" spans="1:6" x14ac:dyDescent="0.25">
      <c r="A29" s="24" t="s">
        <v>8</v>
      </c>
      <c r="B29" s="24"/>
      <c r="C29" s="25">
        <f>SUM(C27:C28)</f>
        <v>81011.137499999997</v>
      </c>
      <c r="D29" s="25">
        <f>SUM(D27:D28)</f>
        <v>96693.84375</v>
      </c>
      <c r="E29" s="25">
        <f>SUM(E27:E28)</f>
        <v>91141.301999999996</v>
      </c>
      <c r="F29" s="25">
        <f>SUM(F27:F28)</f>
        <v>72549.672000000006</v>
      </c>
    </row>
  </sheetData>
  <dataConsolidate link="1">
    <dataRefs count="2">
      <dataRef ref="A3:E13" sheet="Business Unit A" r:id="rId1"/>
      <dataRef ref="A3:E13" sheet="Business Unit B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Business Unit B</vt:lpstr>
      <vt:lpstr>CONSOL</vt:lpstr>
      <vt:lpstr>'Cover Page'!Print_Area</vt:lpstr>
      <vt:lpstr>Qtr2Actuals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2017-09-11T23:16:00Z</dcterms:created>
  <dcterms:modified xsi:type="dcterms:W3CDTF">2022-08-24T01:36:56Z</dcterms:modified>
</cp:coreProperties>
</file>