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A69BC42E-43B2-4D24-91E9-F7F69619C00F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Cover Page" sheetId="4" r:id="rId1"/>
    <sheet name="Prize Draw Solution" sheetId="3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91029" iterate="1"/>
</workbook>
</file>

<file path=xl/calcChain.xml><?xml version="1.0" encoding="utf-8"?>
<calcChain xmlns="http://schemas.openxmlformats.org/spreadsheetml/2006/main">
  <c r="C21" i="3" l="1"/>
  <c r="C19" i="3"/>
  <c r="C20" i="3"/>
  <c r="C15" i="4" l="1"/>
  <c r="C26" i="3" l="1"/>
  <c r="E24" i="3"/>
  <c r="F24" i="3"/>
  <c r="G24" i="3"/>
  <c r="H24" i="3"/>
  <c r="I24" i="3"/>
  <c r="J24" i="3"/>
  <c r="K24" i="3"/>
  <c r="L24" i="3"/>
  <c r="M24" i="3"/>
  <c r="D24" i="3"/>
  <c r="N24" i="3" l="1"/>
</calcChain>
</file>

<file path=xl/sharedStrings.xml><?xml version="1.0" encoding="utf-8"?>
<sst xmlns="http://schemas.openxmlformats.org/spreadsheetml/2006/main" count="37" uniqueCount="31">
  <si>
    <t>You’re one of the five lucky people who found a mystery message at the bottom</t>
  </si>
  <si>
    <t>a)</t>
  </si>
  <si>
    <t>200,000 now</t>
  </si>
  <si>
    <t>b)</t>
  </si>
  <si>
    <t>360,000 five years from now</t>
  </si>
  <si>
    <t>c)</t>
  </si>
  <si>
    <t>22,800 a year, forever</t>
  </si>
  <si>
    <t>d)</t>
  </si>
  <si>
    <t>38,000 for each of ten years</t>
  </si>
  <si>
    <t>e)</t>
  </si>
  <si>
    <t>13,000 next year, and increasing thereafter by 5% per year.</t>
  </si>
  <si>
    <t>If the discount rate is 12%, which prize offers the highest present value?</t>
  </si>
  <si>
    <t>of a recently purchased can of soda.  You can choose one of the following prizes:</t>
  </si>
  <si>
    <t>Solution</t>
  </si>
  <si>
    <t>PV</t>
  </si>
  <si>
    <t>Prize Draw Solution</t>
  </si>
  <si>
    <t>Answer d gives us the highest present value.</t>
  </si>
  <si>
    <t>Discount factor</t>
  </si>
  <si>
    <t>Year</t>
  </si>
  <si>
    <t>Annuity factor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</si>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</sst>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b/>
      <sz val="10"/>
      <color rgb="FFFFFFFF"/>
      <name val="Open Sans"/>
      <family val="2"/>
    </font>
    <font>
      <sz val="10"/>
      <name val="Open Sans"/>
      <family val="2"/>
    </font>
    <font>
      <b/>
      <sz val="10"/>
      <name val="Open Sans"/>
      <family val="2"/>
    </font>
    <font>
      <b/>
      <sz val="10"/>
      <color theme="0"/>
      <name val="Open Sans"/>
      <family val="2"/>
    </font>
    <font>
      <sz val="10"/>
      <name val="Arial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6" fillId="0" borderId="0" xfId="0" applyFont="1"/>
    <xf numFmtId="0" fontId="7" fillId="0" borderId="0" xfId="0" applyFont="1" applyFill="1"/>
    <xf numFmtId="0" fontId="6" fillId="0" borderId="0" xfId="0" applyFont="1" applyAlignment="1">
      <alignment horizontal="left" indent="3"/>
    </xf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left"/>
    </xf>
    <xf numFmtId="0" fontId="8" fillId="3" borderId="0" xfId="0" applyFont="1" applyFill="1"/>
    <xf numFmtId="0" fontId="7" fillId="3" borderId="0" xfId="0" applyFont="1" applyFill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indent="2"/>
    </xf>
    <xf numFmtId="0" fontId="7" fillId="0" borderId="0" xfId="0" applyFont="1"/>
    <xf numFmtId="3" fontId="6" fillId="4" borderId="0" xfId="0" applyNumberFormat="1" applyFont="1" applyFill="1" applyAlignment="1">
      <alignment horizontal="center"/>
    </xf>
    <xf numFmtId="0" fontId="9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center"/>
    </xf>
    <xf numFmtId="0" fontId="10" fillId="5" borderId="0" xfId="0" applyFont="1" applyFill="1"/>
    <xf numFmtId="0" fontId="12" fillId="6" borderId="0" xfId="2" applyFont="1" applyFill="1"/>
    <xf numFmtId="0" fontId="12" fillId="0" borderId="0" xfId="2" applyFont="1" applyFill="1" applyBorder="1"/>
    <xf numFmtId="0" fontId="13" fillId="0" borderId="0" xfId="2" applyFont="1" applyFill="1" applyBorder="1" applyProtection="1">
      <protection locked="0"/>
    </xf>
    <xf numFmtId="0" fontId="14" fillId="0" borderId="0" xfId="2" applyFont="1" applyFill="1" applyBorder="1" applyAlignment="1">
      <alignment horizontal="right"/>
    </xf>
    <xf numFmtId="0" fontId="12" fillId="0" borderId="0" xfId="2" applyFont="1" applyFill="1" applyBorder="1" applyProtection="1">
      <protection locked="0"/>
    </xf>
    <xf numFmtId="0" fontId="14" fillId="0" borderId="0" xfId="2" applyFont="1" applyFill="1" applyBorder="1" applyProtection="1">
      <protection locked="0"/>
    </xf>
    <xf numFmtId="0" fontId="15" fillId="0" borderId="1" xfId="1" applyFont="1" applyFill="1" applyBorder="1" applyProtection="1">
      <protection locked="0"/>
    </xf>
    <xf numFmtId="0" fontId="15" fillId="0" borderId="0" xfId="3" applyFont="1" applyFill="1" applyBorder="1" applyProtection="1">
      <protection locked="0"/>
    </xf>
    <xf numFmtId="0" fontId="12" fillId="0" borderId="1" xfId="2" applyFont="1" applyFill="1" applyBorder="1"/>
    <xf numFmtId="0" fontId="16" fillId="0" borderId="0" xfId="3" applyFont="1" applyFill="1" applyBorder="1"/>
    <xf numFmtId="0" fontId="17" fillId="5" borderId="0" xfId="2" applyFont="1" applyFill="1" applyBorder="1"/>
    <xf numFmtId="0" fontId="12" fillId="5" borderId="0" xfId="2" applyFont="1" applyFill="1" applyBorder="1"/>
    <xf numFmtId="0" fontId="12" fillId="7" borderId="0" xfId="2" applyFont="1" applyFill="1"/>
    <xf numFmtId="0" fontId="17" fillId="5" borderId="0" xfId="2" applyFont="1" applyFill="1"/>
  </cellXfs>
  <cellStyles count="4">
    <cellStyle name="Hyperlink" xfId="1" builtinId="8"/>
    <cellStyle name="Hyperlink 2 2" xfId="3" xr:uid="{431A62DA-5957-444E-8C77-BEE5489F9124}"/>
    <cellStyle name="Normal" xfId="0" builtinId="0"/>
    <cellStyle name="Normal 2" xfId="2" xr:uid="{2615A5CE-C5E1-4C14-8822-CED76663AE6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CE627A-5A0C-49B2-96E0-DFBBD1A71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DACD-A072-427A-BB30-D72D178524B1}">
  <dimension ref="B1:O45"/>
  <sheetViews>
    <sheetView showGridLines="0" zoomScaleNormal="100" workbookViewId="0">
      <selection activeCell="C15" sqref="C15"/>
    </sheetView>
  </sheetViews>
  <sheetFormatPr defaultColWidth="9.140625" defaultRowHeight="16.5"/>
  <cols>
    <col min="1" max="2" width="11" style="21" customWidth="1"/>
    <col min="3" max="3" width="33.140625" style="21" customWidth="1"/>
    <col min="4" max="22" width="11" style="21" customWidth="1"/>
    <col min="23" max="25" width="9.140625" style="21"/>
    <col min="26" max="26" width="9.140625" style="21" customWidth="1"/>
    <col min="27" max="16384" width="9.140625" style="21"/>
  </cols>
  <sheetData>
    <row r="1" spans="2:15" ht="19.5" customHeight="1"/>
    <row r="2" spans="2:15" ht="19.5" customHeight="1"/>
    <row r="3" spans="2:15" ht="19.5" customHeight="1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5" ht="19.5" customHeight="1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2:15" ht="19.5" customHeight="1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2:15" ht="19.5" customHeight="1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2:15" ht="19.5" customHeight="1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2:15" ht="19.5" customHeight="1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2:15" ht="19.5" customHeight="1"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2:15" ht="19.5" customHeight="1"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</row>
    <row r="11" spans="2:15" ht="19.5" customHeight="1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</row>
    <row r="12" spans="2:15" ht="27">
      <c r="B12" s="22"/>
      <c r="C12" s="23" t="s">
        <v>15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4" t="s">
        <v>21</v>
      </c>
      <c r="O12" s="22"/>
    </row>
    <row r="13" spans="2:15" ht="19.5" customHeight="1">
      <c r="B13" s="22"/>
      <c r="C13" s="25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2:15" ht="19.5" customHeight="1">
      <c r="B14" s="22"/>
      <c r="C14" s="26" t="s">
        <v>22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2:15" ht="19.5" customHeight="1">
      <c r="B15" s="22"/>
      <c r="C15" s="27" t="str">
        <f ca="1">RIGHT(CELL("filename",'Prize Draw Solution'!A1),LEN(CELL("filename",'Prize Draw Solution'!A1))-FIND("]",CELL("filename",'Prize Draw Solution'!A1)))</f>
        <v>Prize Draw Solution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2:15" ht="19.5" customHeight="1">
      <c r="B16" s="22"/>
      <c r="C16" s="28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 spans="2:15" ht="19.5" customHeight="1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2:15" ht="19.5" customHeight="1">
      <c r="B18" s="22"/>
      <c r="C18" s="22" t="s">
        <v>23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2:15" ht="19.5" customHeight="1">
      <c r="B19" s="22"/>
      <c r="C19" s="29" t="s">
        <v>24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2"/>
    </row>
    <row r="20" spans="2:15" ht="19.5" customHeight="1">
      <c r="B20" s="22"/>
      <c r="C20" s="22" t="s">
        <v>25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19.5" customHeight="1">
      <c r="B21" s="22"/>
      <c r="C21" s="30" t="s">
        <v>26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spans="2:15" ht="19.5" customHeight="1">
      <c r="B22" s="22"/>
      <c r="C22" s="30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spans="2:15" ht="19.5" customHeight="1">
      <c r="B23" s="22"/>
      <c r="C23" s="31" t="s">
        <v>27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2"/>
    </row>
    <row r="24" spans="2:15" ht="19.5" customHeight="1">
      <c r="B24" s="33"/>
      <c r="C24" s="34" t="s">
        <v>28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3"/>
    </row>
    <row r="25" spans="2:15" ht="19.5" customHeight="1">
      <c r="B25" s="33"/>
      <c r="C25" s="34" t="s">
        <v>29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3"/>
    </row>
    <row r="26" spans="2:15" ht="19.5" customHeight="1">
      <c r="B26" s="33"/>
      <c r="C26" s="34" t="s">
        <v>30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3"/>
    </row>
    <row r="27" spans="2:15" ht="19.5" customHeight="1"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3"/>
    </row>
    <row r="28" spans="2:15" ht="19.5" customHeight="1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</row>
    <row r="29" spans="2:15" ht="19.5" customHeight="1"/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</sheetData>
  <hyperlinks>
    <hyperlink ref="C21" r:id="rId1" xr:uid="{779E29EB-F762-4F68-85EC-4AAF1408D5DA}"/>
    <hyperlink ref="C15" location="'Prize Draw Solution'!A1" display="'Prize Draw Solution'!A1" xr:uid="{AE3C1263-4E06-46F8-AAFF-E074E54CD51D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showGridLines="0" tabSelected="1" workbookViewId="0">
      <pane ySplit="2" topLeftCell="A9" activePane="bottomLeft" state="frozen"/>
      <selection pane="bottomLeft" activeCell="R24" sqref="R24"/>
    </sheetView>
  </sheetViews>
  <sheetFormatPr defaultColWidth="9.140625" defaultRowHeight="12.75" outlineLevelRow="1"/>
  <cols>
    <col min="1" max="1" width="3.7109375" style="4" customWidth="1"/>
    <col min="2" max="2" width="9.140625" style="4"/>
    <col min="3" max="3" width="13.42578125" style="4" customWidth="1"/>
    <col min="4" max="4" width="9.140625" style="4" customWidth="1"/>
    <col min="5" max="13" width="9.140625" style="4"/>
    <col min="14" max="14" width="14.85546875" style="4" bestFit="1" customWidth="1"/>
    <col min="15" max="16384" width="9.140625" style="4"/>
  </cols>
  <sheetData>
    <row r="1" spans="1:14">
      <c r="A1" s="20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>
      <c r="A2" s="2"/>
      <c r="B2" s="3" t="s">
        <v>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B3" s="4" t="s">
        <v>0</v>
      </c>
      <c r="J3"/>
      <c r="K3"/>
    </row>
    <row r="4" spans="1:14">
      <c r="B4" s="4" t="s">
        <v>12</v>
      </c>
      <c r="J4"/>
      <c r="K4"/>
    </row>
    <row r="5" spans="1:14">
      <c r="J5"/>
      <c r="K5"/>
    </row>
    <row r="6" spans="1:14">
      <c r="B6" s="7" t="s">
        <v>1</v>
      </c>
      <c r="C6" s="8" t="s">
        <v>2</v>
      </c>
      <c r="J6"/>
      <c r="K6"/>
    </row>
    <row r="7" spans="1:14">
      <c r="B7" s="7" t="s">
        <v>3</v>
      </c>
      <c r="C7" s="8" t="s">
        <v>4</v>
      </c>
      <c r="J7"/>
      <c r="K7"/>
    </row>
    <row r="8" spans="1:14">
      <c r="B8" s="7" t="s">
        <v>5</v>
      </c>
      <c r="C8" s="8" t="s">
        <v>6</v>
      </c>
      <c r="J8"/>
      <c r="K8"/>
    </row>
    <row r="9" spans="1:14">
      <c r="B9" s="7" t="s">
        <v>7</v>
      </c>
      <c r="C9" s="8" t="s">
        <v>8</v>
      </c>
      <c r="J9"/>
      <c r="K9"/>
    </row>
    <row r="10" spans="1:14">
      <c r="B10" s="7" t="s">
        <v>9</v>
      </c>
      <c r="C10" s="8" t="s">
        <v>10</v>
      </c>
      <c r="J10"/>
      <c r="K10"/>
    </row>
    <row r="11" spans="1:14">
      <c r="J11"/>
      <c r="K11"/>
    </row>
    <row r="12" spans="1:14">
      <c r="B12" s="4" t="s">
        <v>11</v>
      </c>
      <c r="J12"/>
      <c r="K12"/>
    </row>
    <row r="13" spans="1:14">
      <c r="J13"/>
      <c r="K13"/>
    </row>
    <row r="14" spans="1:14">
      <c r="J14"/>
      <c r="K14"/>
    </row>
    <row r="15" spans="1:14">
      <c r="B15" s="9" t="s">
        <v>13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outlineLevel="1">
      <c r="A16" s="5"/>
      <c r="B16" s="5"/>
      <c r="C16" s="5"/>
      <c r="D16" s="5"/>
      <c r="E16" s="5"/>
      <c r="F16" s="5"/>
      <c r="G16" s="5"/>
      <c r="H16" s="5"/>
      <c r="I16" s="5"/>
    </row>
    <row r="17" spans="1:14" outlineLevel="1">
      <c r="C17" s="11" t="s">
        <v>14</v>
      </c>
    </row>
    <row r="18" spans="1:14" outlineLevel="1">
      <c r="A18" s="6"/>
      <c r="B18" s="12" t="s">
        <v>1</v>
      </c>
      <c r="C18" s="14">
        <v>200000</v>
      </c>
    </row>
    <row r="19" spans="1:14" outlineLevel="1">
      <c r="A19" s="6"/>
      <c r="B19" s="12" t="s">
        <v>3</v>
      </c>
      <c r="C19" s="14">
        <f>360000/((1+0.12)^5)</f>
        <v>204273.66805869571</v>
      </c>
    </row>
    <row r="20" spans="1:14" outlineLevel="1">
      <c r="A20" s="6"/>
      <c r="B20" s="12" t="s">
        <v>5</v>
      </c>
      <c r="C20" s="14">
        <f>22800/0.12</f>
        <v>190000</v>
      </c>
    </row>
    <row r="21" spans="1:14" outlineLevel="1">
      <c r="A21" s="6"/>
      <c r="B21" s="12" t="s">
        <v>7</v>
      </c>
      <c r="C21" s="14">
        <f>38000*N24</f>
        <v>214708.47507961281</v>
      </c>
    </row>
    <row r="22" spans="1:14" outlineLevel="1">
      <c r="A22" s="6"/>
      <c r="B22" s="12"/>
      <c r="C22"/>
      <c r="D22"/>
    </row>
    <row r="23" spans="1:14" outlineLevel="1">
      <c r="A23" s="6"/>
      <c r="B23" s="12"/>
      <c r="C23" s="15" t="s">
        <v>18</v>
      </c>
      <c r="D23" s="16">
        <v>1</v>
      </c>
      <c r="E23" s="17">
        <v>2</v>
      </c>
      <c r="F23" s="17">
        <v>3</v>
      </c>
      <c r="G23" s="17">
        <v>4</v>
      </c>
      <c r="H23" s="17">
        <v>5</v>
      </c>
      <c r="I23" s="17">
        <v>6</v>
      </c>
      <c r="J23" s="17">
        <v>7</v>
      </c>
      <c r="K23" s="17">
        <v>8</v>
      </c>
      <c r="L23" s="17">
        <v>9</v>
      </c>
      <c r="M23" s="17">
        <v>10</v>
      </c>
      <c r="N23" s="11" t="s">
        <v>19</v>
      </c>
    </row>
    <row r="24" spans="1:14" outlineLevel="1">
      <c r="A24" s="6"/>
      <c r="B24" s="12"/>
      <c r="C24" s="15" t="s">
        <v>17</v>
      </c>
      <c r="D24" s="18">
        <f>1/(1+0.12)^D23</f>
        <v>0.89285714285714279</v>
      </c>
      <c r="E24" s="18">
        <f t="shared" ref="E24:M24" si="0">1/(1+0.12)^E23</f>
        <v>0.79719387755102034</v>
      </c>
      <c r="F24" s="18">
        <f t="shared" si="0"/>
        <v>0.71178024781341087</v>
      </c>
      <c r="G24" s="18">
        <f t="shared" si="0"/>
        <v>0.63551807840483121</v>
      </c>
      <c r="H24" s="18">
        <f t="shared" si="0"/>
        <v>0.56742685571859919</v>
      </c>
      <c r="I24" s="18">
        <f t="shared" si="0"/>
        <v>0.50663112117732068</v>
      </c>
      <c r="J24" s="18">
        <f t="shared" si="0"/>
        <v>0.45234921533689343</v>
      </c>
      <c r="K24" s="18">
        <f t="shared" si="0"/>
        <v>0.4038832279793691</v>
      </c>
      <c r="L24" s="18">
        <f t="shared" si="0"/>
        <v>0.36061002498157957</v>
      </c>
      <c r="M24" s="18">
        <f t="shared" si="0"/>
        <v>0.32197323659069599</v>
      </c>
      <c r="N24" s="19">
        <f>SUM(D24:M24)</f>
        <v>5.6502230284108634</v>
      </c>
    </row>
    <row r="25" spans="1:14" outlineLevel="1">
      <c r="A25" s="6"/>
      <c r="B25" s="12"/>
      <c r="C25"/>
      <c r="D25"/>
    </row>
    <row r="26" spans="1:14" outlineLevel="1">
      <c r="A26" s="6"/>
      <c r="B26" s="12" t="s">
        <v>9</v>
      </c>
      <c r="C26" s="14">
        <f>13000/(0.12-0.05)</f>
        <v>185714.28571428574</v>
      </c>
    </row>
    <row r="27" spans="1:14" outlineLevel="1"/>
    <row r="28" spans="1:14" outlineLevel="1"/>
    <row r="29" spans="1:14" outlineLevel="1">
      <c r="B29" s="13" t="s">
        <v>16</v>
      </c>
    </row>
    <row r="30" spans="1:14" outlineLevel="1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Prize Draw Solution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rspendelow</dc:creator>
  <cp:lastModifiedBy>Ferdinand</cp:lastModifiedBy>
  <dcterms:created xsi:type="dcterms:W3CDTF">2011-02-02T08:08:53Z</dcterms:created>
  <dcterms:modified xsi:type="dcterms:W3CDTF">2022-09-09T17:19:45Z</dcterms:modified>
</cp:coreProperties>
</file>