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CA7C860A-6522-4E79-BB3C-AA1E475BEA5D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Semi-Annual Bond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/>
</workbook>
</file>

<file path=xl/calcChain.xml><?xml version="1.0" encoding="utf-8"?>
<calcChain xmlns="http://schemas.openxmlformats.org/spreadsheetml/2006/main">
  <c r="K22" i="2" l="1"/>
  <c r="K17" i="2"/>
  <c r="K18" i="2"/>
  <c r="K19" i="2"/>
  <c r="K20" i="2"/>
  <c r="K21" i="2"/>
  <c r="K16" i="2"/>
  <c r="J17" i="2"/>
  <c r="J18" i="2"/>
  <c r="J19" i="2"/>
  <c r="J20" i="2"/>
  <c r="J21" i="2"/>
  <c r="J16" i="2"/>
  <c r="I21" i="2"/>
  <c r="I17" i="2"/>
  <c r="I18" i="2"/>
  <c r="I19" i="2"/>
  <c r="I20" i="2"/>
  <c r="I16" i="2"/>
  <c r="E24" i="2"/>
  <c r="E17" i="2"/>
  <c r="E18" i="2"/>
  <c r="E19" i="2"/>
  <c r="E20" i="2"/>
  <c r="E21" i="2"/>
  <c r="E22" i="2"/>
  <c r="E23" i="2"/>
  <c r="E16" i="2"/>
  <c r="D17" i="2"/>
  <c r="D18" i="2"/>
  <c r="D19" i="2"/>
  <c r="D20" i="2"/>
  <c r="D21" i="2"/>
  <c r="D22" i="2"/>
  <c r="D23" i="2"/>
  <c r="D16" i="2"/>
  <c r="C23" i="2"/>
  <c r="C17" i="2"/>
  <c r="C18" i="2"/>
  <c r="C19" i="2"/>
  <c r="C20" i="2"/>
  <c r="C21" i="2"/>
  <c r="C22" i="2"/>
  <c r="C16" i="2"/>
  <c r="C15" i="3" l="1"/>
</calcChain>
</file>

<file path=xl/sharedStrings.xml><?xml version="1.0" encoding="utf-8"?>
<sst xmlns="http://schemas.openxmlformats.org/spreadsheetml/2006/main" count="35" uniqueCount="25">
  <si>
    <t>1)</t>
  </si>
  <si>
    <t>2)</t>
  </si>
  <si>
    <t>Find the price of the following bonds:</t>
  </si>
  <si>
    <t>Answer</t>
  </si>
  <si>
    <t>Par</t>
  </si>
  <si>
    <t xml:space="preserve">Coupon </t>
  </si>
  <si>
    <t>YTM</t>
  </si>
  <si>
    <t xml:space="preserve">Time </t>
  </si>
  <si>
    <t>DF</t>
  </si>
  <si>
    <t>PV</t>
  </si>
  <si>
    <t>FV</t>
  </si>
  <si>
    <t>Semi-Annual Bond Exercise</t>
  </si>
  <si>
    <t>Four year 10% coupon semi annual bond trading at a YTM of 11%</t>
  </si>
  <si>
    <t>Three year 10% coupon semi annual bond trading at a YTM of 7%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</si>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</sst>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Alignment="1">
      <alignment horizontal="left" indent="2"/>
    </xf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5" fillId="0" borderId="0" xfId="0" applyFont="1" applyFill="1" applyAlignment="1">
      <alignment horizontal="left" indent="2"/>
    </xf>
    <xf numFmtId="164" fontId="5" fillId="4" borderId="0" xfId="0" applyNumberFormat="1" applyFont="1" applyFill="1"/>
    <xf numFmtId="0" fontId="5" fillId="4" borderId="0" xfId="0" applyFont="1" applyFill="1"/>
    <xf numFmtId="0" fontId="8" fillId="0" borderId="0" xfId="0" applyFont="1"/>
    <xf numFmtId="165" fontId="5" fillId="4" borderId="0" xfId="0" applyNumberFormat="1" applyFont="1" applyFill="1"/>
    <xf numFmtId="165" fontId="5" fillId="4" borderId="1" xfId="0" applyNumberFormat="1" applyFont="1" applyFill="1" applyBorder="1"/>
    <xf numFmtId="9" fontId="5" fillId="4" borderId="0" xfId="0" applyNumberFormat="1" applyFont="1" applyFill="1"/>
    <xf numFmtId="0" fontId="8" fillId="0" borderId="0" xfId="0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2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2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</cellXfs>
  <cellStyles count="4">
    <cellStyle name="Hyperlink" xfId="1" builtinId="8"/>
    <cellStyle name="Hyperlink 2 2" xfId="3" xr:uid="{ED788168-0375-4FC1-9936-8F6EEC182B48}"/>
    <cellStyle name="Normal" xfId="0" builtinId="0"/>
    <cellStyle name="Normal 2" xfId="2" xr:uid="{1FBC2843-3018-4916-B719-97B70875AE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AD92FB-951F-40A8-BDA5-6346629B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ED0E-CB97-4C4C-8AC8-E9CA0A179302}">
  <dimension ref="B1:O45"/>
  <sheetViews>
    <sheetView showGridLines="0" zoomScaleNormal="100" workbookViewId="0">
      <selection activeCell="C15" sqref="C15"/>
    </sheetView>
  </sheetViews>
  <sheetFormatPr defaultColWidth="9.140625" defaultRowHeight="16.5"/>
  <cols>
    <col min="1" max="2" width="11" style="22" customWidth="1"/>
    <col min="3" max="3" width="33.140625" style="22" customWidth="1"/>
    <col min="4" max="22" width="11" style="22" customWidth="1"/>
    <col min="23" max="25" width="9.140625" style="22"/>
    <col min="26" max="26" width="9.140625" style="22" customWidth="1"/>
    <col min="27" max="16384" width="9.140625" style="22"/>
  </cols>
  <sheetData>
    <row r="1" spans="2:15" ht="19.5" customHeight="1"/>
    <row r="2" spans="2:15" ht="19.5" customHeight="1"/>
    <row r="3" spans="2:15" ht="19.5" customHeight="1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9.5" customHeight="1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19.5" customHeight="1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2:15" ht="19.5" customHeight="1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2:15" ht="19.5" customHeigh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5" ht="19.5" customHeight="1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2:15" ht="19.5" customHeight="1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2:15" ht="19.5" customHeight="1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2:15" ht="19.5" customHeight="1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2:15" ht="27">
      <c r="B12" s="23"/>
      <c r="C12" s="24" t="s">
        <v>11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5" t="s">
        <v>15</v>
      </c>
      <c r="O12" s="23"/>
    </row>
    <row r="13" spans="2:15" ht="19.5" customHeight="1">
      <c r="B13" s="23"/>
      <c r="C13" s="26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2:15" ht="19.5" customHeight="1">
      <c r="B14" s="23"/>
      <c r="C14" s="27" t="s">
        <v>16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2:15" ht="19.5" customHeight="1">
      <c r="B15" s="23"/>
      <c r="C15" s="28" t="str">
        <f ca="1">RIGHT(CELL("filename",'Semi-Annual Bond Exercise'!A1),LEN(CELL("filename",'Semi-Annual Bond Exercise'!A1))-FIND("]",CELL("filename",'Semi-Annual Bond Exercise'!A1)))</f>
        <v>Semi-Annual Bond Exercise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2:15" ht="19.5" customHeight="1">
      <c r="B16" s="23"/>
      <c r="C16" s="29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2:15" ht="19.5" customHeight="1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2:15" ht="19.5" customHeight="1">
      <c r="B18" s="23"/>
      <c r="C18" s="23" t="s">
        <v>17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2:15" ht="19.5" customHeight="1">
      <c r="B19" s="23"/>
      <c r="C19" s="30" t="s">
        <v>18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3"/>
    </row>
    <row r="20" spans="2:15" ht="19.5" customHeight="1">
      <c r="B20" s="23"/>
      <c r="C20" s="23" t="s">
        <v>19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2:15" ht="19.5" customHeight="1">
      <c r="B21" s="23"/>
      <c r="C21" s="31" t="s">
        <v>20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ht="19.5" customHeight="1">
      <c r="B22" s="23"/>
      <c r="C22" s="3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5" ht="19.5" customHeight="1">
      <c r="B23" s="23"/>
      <c r="C23" s="32" t="s">
        <v>21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23"/>
    </row>
    <row r="24" spans="2:15" ht="19.5" customHeight="1">
      <c r="B24" s="34"/>
      <c r="C24" s="35" t="s">
        <v>22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4"/>
    </row>
    <row r="25" spans="2:15" ht="19.5" customHeight="1">
      <c r="B25" s="34"/>
      <c r="C25" s="35" t="s">
        <v>23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4"/>
    </row>
    <row r="26" spans="2:15" ht="19.5" customHeight="1">
      <c r="B26" s="34"/>
      <c r="C26" s="35" t="s">
        <v>24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4"/>
    </row>
    <row r="27" spans="2:15" ht="19.5" customHeight="1"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4"/>
    </row>
    <row r="28" spans="2:15" ht="19.5" customHeight="1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</sheetData>
  <hyperlinks>
    <hyperlink ref="C21" r:id="rId1" xr:uid="{60EB994B-F8BA-4C0A-BAF8-64A8422BC1E2}"/>
    <hyperlink ref="C15" location="'Semi-Annual Bond Exercise'!A1" display="'Semi-Annual Bond Exercise'!A1" xr:uid="{FCEAA9C3-ED2E-4FE6-9860-522E12D0439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6"/>
  <sheetViews>
    <sheetView showGridLines="0" tabSelected="1" zoomScaleNormal="100" workbookViewId="0">
      <pane ySplit="2" topLeftCell="A3" activePane="bottomLeft" state="frozen"/>
      <selection pane="bottomLeft" activeCell="K22" sqref="K22"/>
    </sheetView>
  </sheetViews>
  <sheetFormatPr defaultColWidth="9.140625" defaultRowHeight="12.75" outlineLevelRow="1"/>
  <cols>
    <col min="1" max="1" width="4.140625" style="5" customWidth="1"/>
    <col min="2" max="16384" width="9.140625" style="5"/>
  </cols>
  <sheetData>
    <row r="1" spans="1:14" s="3" customFormat="1">
      <c r="A1" s="21" t="s">
        <v>14</v>
      </c>
      <c r="B1" s="1"/>
      <c r="C1" s="1"/>
      <c r="D1" s="1"/>
      <c r="E1" s="1"/>
      <c r="F1" s="1"/>
      <c r="G1" s="1"/>
      <c r="H1" s="1"/>
      <c r="I1" s="1"/>
      <c r="J1" s="1"/>
      <c r="K1" s="2"/>
      <c r="L1" s="5"/>
      <c r="M1" s="5"/>
      <c r="N1" s="5"/>
    </row>
    <row r="2" spans="1:14" s="3" customFormat="1" ht="16.5" customHeight="1">
      <c r="A2" s="2"/>
      <c r="B2" s="4" t="s">
        <v>11</v>
      </c>
      <c r="C2" s="1"/>
      <c r="D2" s="1"/>
      <c r="E2" s="1"/>
      <c r="F2" s="1"/>
      <c r="G2" s="1"/>
      <c r="H2" s="1"/>
      <c r="I2" s="1"/>
      <c r="J2" s="1"/>
      <c r="K2" s="2"/>
      <c r="L2" s="5"/>
      <c r="M2" s="5"/>
      <c r="N2" s="5"/>
    </row>
    <row r="3" spans="1:14">
      <c r="B3" s="5" t="s">
        <v>2</v>
      </c>
    </row>
    <row r="5" spans="1:14">
      <c r="B5" s="8" t="s">
        <v>0</v>
      </c>
      <c r="C5" s="5" t="s">
        <v>12</v>
      </c>
    </row>
    <row r="6" spans="1:14">
      <c r="B6" s="8" t="s">
        <v>1</v>
      </c>
      <c r="C6" s="5" t="s">
        <v>13</v>
      </c>
    </row>
    <row r="9" spans="1:14">
      <c r="A9" s="6"/>
      <c r="B9" s="9" t="s">
        <v>3</v>
      </c>
      <c r="C9" s="10"/>
      <c r="D9" s="10"/>
      <c r="E9" s="10"/>
      <c r="F9" s="10"/>
      <c r="G9" s="10"/>
      <c r="H9" s="10"/>
      <c r="I9" s="10"/>
      <c r="J9" s="10"/>
      <c r="K9" s="11"/>
    </row>
    <row r="10" spans="1:14" outlineLevel="1"/>
    <row r="11" spans="1:14" outlineLevel="1">
      <c r="B11" s="12" t="s">
        <v>0</v>
      </c>
      <c r="C11" s="15" t="s">
        <v>4</v>
      </c>
      <c r="D11" s="14">
        <v>100</v>
      </c>
      <c r="H11" s="12" t="s">
        <v>1</v>
      </c>
      <c r="I11" s="15" t="s">
        <v>4</v>
      </c>
      <c r="J11" s="14">
        <v>100</v>
      </c>
    </row>
    <row r="12" spans="1:14" outlineLevel="1">
      <c r="B12" s="7"/>
      <c r="C12" s="15" t="s">
        <v>5</v>
      </c>
      <c r="D12" s="18">
        <v>0.1</v>
      </c>
      <c r="H12" s="7"/>
      <c r="I12" s="15" t="s">
        <v>5</v>
      </c>
      <c r="J12" s="18">
        <v>0.1</v>
      </c>
    </row>
    <row r="13" spans="1:14" outlineLevel="1">
      <c r="B13" s="7"/>
      <c r="C13" s="15" t="s">
        <v>6</v>
      </c>
      <c r="D13" s="18">
        <v>0.11</v>
      </c>
      <c r="H13" s="7"/>
      <c r="I13" s="15" t="s">
        <v>6</v>
      </c>
      <c r="J13" s="18">
        <v>7.0000000000000007E-2</v>
      </c>
    </row>
    <row r="14" spans="1:14" outlineLevel="1"/>
    <row r="15" spans="1:14" outlineLevel="1">
      <c r="B15" s="19" t="s">
        <v>7</v>
      </c>
      <c r="C15" s="19" t="s">
        <v>10</v>
      </c>
      <c r="D15" s="19" t="s">
        <v>8</v>
      </c>
      <c r="E15" s="19" t="s">
        <v>9</v>
      </c>
      <c r="H15" s="19" t="s">
        <v>7</v>
      </c>
      <c r="I15" s="19" t="s">
        <v>10</v>
      </c>
      <c r="J15" s="19" t="s">
        <v>8</v>
      </c>
      <c r="K15" s="19" t="s">
        <v>9</v>
      </c>
    </row>
    <row r="16" spans="1:14" outlineLevel="1">
      <c r="B16" s="20">
        <v>1</v>
      </c>
      <c r="C16" s="16">
        <f>$D$11*$D$12/2</f>
        <v>5</v>
      </c>
      <c r="D16" s="13">
        <f>1/(1+$D$13/2)</f>
        <v>0.94786729857819907</v>
      </c>
      <c r="E16" s="16">
        <f>D16*C16</f>
        <v>4.7393364928909953</v>
      </c>
      <c r="H16" s="20">
        <v>1</v>
      </c>
      <c r="I16" s="16">
        <f>$J$11*$J$12/2</f>
        <v>5</v>
      </c>
      <c r="J16" s="13">
        <f>1/(1+$J$13/2)^H16</f>
        <v>0.96618357487922713</v>
      </c>
      <c r="K16" s="16">
        <f>I16*J16</f>
        <v>4.8309178743961354</v>
      </c>
    </row>
    <row r="17" spans="2:11" outlineLevel="1">
      <c r="B17" s="20">
        <v>2</v>
      </c>
      <c r="C17" s="16">
        <f t="shared" ref="C17:C23" si="0">$D$11*$D$12/2</f>
        <v>5</v>
      </c>
      <c r="D17" s="13">
        <f t="shared" ref="D17:D23" si="1">1/(1+$D$13/2)</f>
        <v>0.94786729857819907</v>
      </c>
      <c r="E17" s="16">
        <f t="shared" ref="E17:E23" si="2">D17*C17</f>
        <v>4.7393364928909953</v>
      </c>
      <c r="H17" s="20">
        <v>2</v>
      </c>
      <c r="I17" s="16">
        <f t="shared" ref="I17:I21" si="3">$J$11*$J$12/2</f>
        <v>5</v>
      </c>
      <c r="J17" s="13">
        <f t="shared" ref="J17:J21" si="4">1/(1+$J$13/2)^H17</f>
        <v>0.93351070036640305</v>
      </c>
      <c r="K17" s="16">
        <f t="shared" ref="K17:K21" si="5">I17*J17</f>
        <v>4.6675535018320149</v>
      </c>
    </row>
    <row r="18" spans="2:11" outlineLevel="1">
      <c r="B18" s="20">
        <v>3</v>
      </c>
      <c r="C18" s="16">
        <f t="shared" si="0"/>
        <v>5</v>
      </c>
      <c r="D18" s="13">
        <f t="shared" si="1"/>
        <v>0.94786729857819907</v>
      </c>
      <c r="E18" s="16">
        <f t="shared" si="2"/>
        <v>4.7393364928909953</v>
      </c>
      <c r="H18" s="20">
        <v>3</v>
      </c>
      <c r="I18" s="16">
        <f t="shared" si="3"/>
        <v>5</v>
      </c>
      <c r="J18" s="13">
        <f t="shared" si="4"/>
        <v>0.90194270566802237</v>
      </c>
      <c r="K18" s="16">
        <f t="shared" si="5"/>
        <v>4.5097135283401117</v>
      </c>
    </row>
    <row r="19" spans="2:11" outlineLevel="1">
      <c r="B19" s="20">
        <v>4</v>
      </c>
      <c r="C19" s="16">
        <f t="shared" si="0"/>
        <v>5</v>
      </c>
      <c r="D19" s="13">
        <f t="shared" si="1"/>
        <v>0.94786729857819907</v>
      </c>
      <c r="E19" s="16">
        <f t="shared" si="2"/>
        <v>4.7393364928909953</v>
      </c>
      <c r="H19" s="20">
        <v>4</v>
      </c>
      <c r="I19" s="16">
        <f t="shared" si="3"/>
        <v>5</v>
      </c>
      <c r="J19" s="13">
        <f t="shared" si="4"/>
        <v>0.87144222769857238</v>
      </c>
      <c r="K19" s="16">
        <f t="shared" si="5"/>
        <v>4.357211138492862</v>
      </c>
    </row>
    <row r="20" spans="2:11" outlineLevel="1">
      <c r="B20" s="20">
        <v>5</v>
      </c>
      <c r="C20" s="16">
        <f t="shared" si="0"/>
        <v>5</v>
      </c>
      <c r="D20" s="13">
        <f t="shared" si="1"/>
        <v>0.94786729857819907</v>
      </c>
      <c r="E20" s="16">
        <f t="shared" si="2"/>
        <v>4.7393364928909953</v>
      </c>
      <c r="H20" s="20">
        <v>5</v>
      </c>
      <c r="I20" s="16">
        <f t="shared" si="3"/>
        <v>5</v>
      </c>
      <c r="J20" s="13">
        <f t="shared" si="4"/>
        <v>0.84197316685852419</v>
      </c>
      <c r="K20" s="16">
        <f t="shared" si="5"/>
        <v>4.2098658342926214</v>
      </c>
    </row>
    <row r="21" spans="2:11" outlineLevel="1">
      <c r="B21" s="20">
        <v>6</v>
      </c>
      <c r="C21" s="16">
        <f t="shared" si="0"/>
        <v>5</v>
      </c>
      <c r="D21" s="13">
        <f t="shared" si="1"/>
        <v>0.94786729857819907</v>
      </c>
      <c r="E21" s="16">
        <f t="shared" si="2"/>
        <v>4.7393364928909953</v>
      </c>
      <c r="H21" s="20">
        <v>6</v>
      </c>
      <c r="I21" s="16">
        <f>$J$11*$J$12/2+J11</f>
        <v>105</v>
      </c>
      <c r="J21" s="13">
        <f t="shared" si="4"/>
        <v>0.81350064430775282</v>
      </c>
      <c r="K21" s="16">
        <f t="shared" si="5"/>
        <v>85.417567652314048</v>
      </c>
    </row>
    <row r="22" spans="2:11" ht="13.5" outlineLevel="1" thickBot="1">
      <c r="B22" s="20">
        <v>7</v>
      </c>
      <c r="C22" s="16">
        <f t="shared" si="0"/>
        <v>5</v>
      </c>
      <c r="D22" s="13">
        <f t="shared" si="1"/>
        <v>0.94786729857819907</v>
      </c>
      <c r="E22" s="16">
        <f t="shared" si="2"/>
        <v>4.7393364928909953</v>
      </c>
      <c r="H22" s="20"/>
      <c r="I22" s="16"/>
      <c r="J22" s="13"/>
      <c r="K22" s="17">
        <f>SUM(K16:K21)</f>
        <v>107.99282952966779</v>
      </c>
    </row>
    <row r="23" spans="2:11" ht="13.5" outlineLevel="1" thickTop="1">
      <c r="B23" s="20">
        <v>8</v>
      </c>
      <c r="C23" s="16">
        <f>$D$11*$D$12/2+D11</f>
        <v>105</v>
      </c>
      <c r="D23" s="13">
        <f t="shared" si="1"/>
        <v>0.94786729857819907</v>
      </c>
      <c r="E23" s="16">
        <f t="shared" si="2"/>
        <v>99.526066350710906</v>
      </c>
    </row>
    <row r="24" spans="2:11" ht="13.5" outlineLevel="1" thickBot="1">
      <c r="B24" s="20"/>
      <c r="C24" s="16"/>
      <c r="D24" s="13"/>
      <c r="E24" s="17">
        <f>SUM(E16:E23)</f>
        <v>132.70142180094786</v>
      </c>
    </row>
    <row r="25" spans="2:11" ht="13.5" outlineLevel="1" thickTop="1"/>
    <row r="26" spans="2:11" outlineLevel="1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Semi-Annual Bond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Ferdinand</cp:lastModifiedBy>
  <dcterms:created xsi:type="dcterms:W3CDTF">2011-02-02T11:17:46Z</dcterms:created>
  <dcterms:modified xsi:type="dcterms:W3CDTF">2022-08-25T01:51:25Z</dcterms:modified>
</cp:coreProperties>
</file>