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Ferdinand\Downloads\"/>
    </mc:Choice>
  </mc:AlternateContent>
  <xr:revisionPtr revIDLastSave="0" documentId="13_ncr:1_{CB5F86E8-6E07-46DF-82D6-8B0D62E8F25D}" xr6:coauthVersionLast="40" xr6:coauthVersionMax="40" xr10:uidLastSave="{00000000-0000-0000-0000-000000000000}"/>
  <bookViews>
    <workbookView xWindow="-120" yWindow="-120" windowWidth="20730" windowHeight="11160" activeTab="2" xr2:uid="{9E57BAEA-E1C9-4897-AC18-4DC5106ABA81}"/>
  </bookViews>
  <sheets>
    <sheet name="Cover Page" sheetId="4" r:id="rId1"/>
    <sheet name="Service Conditions Only" sheetId="2" r:id="rId2"/>
    <sheet name="Service + Market Conditions" sheetId="3" r:id="rId3"/>
  </sheets>
  <definedNames>
    <definedName name="CIQWBGuid" hidden="1">"809fc0da-8ba5-46fb-866c-440d910f2f0f"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"10/29/2020 19:04:14"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1" i="3" l="1"/>
  <c r="E31" i="3" s="1"/>
  <c r="D22" i="2"/>
  <c r="E22" i="2" s="1"/>
  <c r="D38" i="2" s="1"/>
  <c r="E39" i="2" s="1"/>
  <c r="E47" i="3" l="1"/>
  <c r="F31" i="3"/>
  <c r="E51" i="3" s="1"/>
  <c r="F52" i="3" s="1"/>
  <c r="E43" i="3"/>
  <c r="F44" i="3" s="1"/>
  <c r="D34" i="2"/>
  <c r="E35" i="2" s="1"/>
  <c r="F4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Darren Tong</author>
  </authors>
  <commentList>
    <comment ref="B31" authorId="0" shapeId="0" xr:uid="{7FB16162-DCC3-4B38-863C-9DF5BA5B6297}">
      <text>
        <r>
          <rPr>
            <sz val="9"/>
            <color indexed="81"/>
            <rFont val="Tahoma"/>
            <family val="2"/>
          </rPr>
          <t>The fair value of equity instruments is not adjusted subsequent to the grant date in respect of changes in market conditions. Potential changes in market prices are captured in the valuation at the grant date. Only changes in estimates regarding number of employees meeting the service condition are adjusted for subsequently.</t>
        </r>
      </text>
    </comment>
  </commentList>
</comments>
</file>

<file path=xl/sharedStrings.xml><?xml version="1.0" encoding="utf-8"?>
<sst xmlns="http://schemas.openxmlformats.org/spreadsheetml/2006/main" count="81" uniqueCount="45">
  <si>
    <t>Strictly Confidential</t>
  </si>
  <si>
    <t>Notes</t>
  </si>
  <si>
    <t>This Excel model is for educational purposes only and should not be used for any other reason.</t>
  </si>
  <si>
    <t>All content is Copyright material of CFI Education Inc.</t>
  </si>
  <si>
    <t>https://corporatefinanceinstitute.com/</t>
  </si>
  <si>
    <t>© 2020 CFI Education Inc.</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</si>
  <si>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</si>
  <si>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</si>
  <si>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</si>
  <si>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 Corporate Finance Institute. All rights reserved.</t>
  </si>
  <si>
    <t>Number of employees</t>
  </si>
  <si>
    <t>Fair value of each option at the grant date</t>
  </si>
  <si>
    <t>Service condition (years)</t>
  </si>
  <si>
    <t>Estimated number of employees that will meet the service condition</t>
  </si>
  <si>
    <t>Grant Date</t>
  </si>
  <si>
    <t>Year 1</t>
  </si>
  <si>
    <t>End of Year 1</t>
  </si>
  <si>
    <t>End of Year 2</t>
  </si>
  <si>
    <t>Year 2</t>
  </si>
  <si>
    <t>Employee Benefits Expense</t>
  </si>
  <si>
    <t>Annual Employee Benefits Expense</t>
  </si>
  <si>
    <t>Debit</t>
  </si>
  <si>
    <t>Credit</t>
  </si>
  <si>
    <t>Equity</t>
  </si>
  <si>
    <t>Share-Based Payments Exercise (Service Conditions Only)</t>
  </si>
  <si>
    <t>Share-Based Payments Exercise (Service &amp; Market Conditions)</t>
  </si>
  <si>
    <t>A summary of the key assumptions at the grant date include:</t>
  </si>
  <si>
    <t>Revised assumptions at the end of Year 2 include:</t>
  </si>
  <si>
    <t>Revised assumptions at the end of Year 3 include:</t>
  </si>
  <si>
    <t>Year 3</t>
  </si>
  <si>
    <t>End of Year 3</t>
  </si>
  <si>
    <t>Fair value of each option at the end of Year 2</t>
  </si>
  <si>
    <t>Fair value of each option at the end of Year 3</t>
  </si>
  <si>
    <t>Table of Contents</t>
  </si>
  <si>
    <t>Service Conditions Only</t>
  </si>
  <si>
    <t>Service + Market Conditions</t>
  </si>
  <si>
    <t>Share options granted to each employee</t>
  </si>
  <si>
    <t>Share-Based Payment Exercise (Solution)</t>
  </si>
  <si>
    <t>Company XYZ grants 100 share options to each of its 500 employees, which can be exercised at anytime over 3 years subject to a 2-year service condition.</t>
  </si>
  <si>
    <t>1.  Calculate the annual amount of the employee benefits expense until the service condition is met.</t>
  </si>
  <si>
    <t>2.  Show the journal entries to record the annual employee benefits expense.</t>
  </si>
  <si>
    <t>Company XYZ grants 100 share options to each of its 500 employees, which can be exercised at anytime over 3 years subject to: i) a 3-year service condition and ii) Company XYZ’s stock must be at least 25% higher after the 3-year period compared to at the grant date.</t>
  </si>
  <si>
    <t>At the end of Year 2, the price of Company XYZ’s stock has fallen and is 5% lower than at the grant date. The fair value of the options has fallen to $15. Also, fewer employees left the company than expected and the revised estimate of employees has changed.</t>
  </si>
  <si>
    <t>At the end of Year 3, the price of Company XYZ’s stock has risen and is 25% higher than at the grant date. The fair value of the options has risen to $30. Also, 480 employees have met the service condition.</t>
  </si>
  <si>
    <t>Journal Entries to Record the Annual Employee Benefits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</si>
</sst>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quot;$&quot;#,##0"/>
    <numFmt numFmtId="165" formatCode="&quot;$&quot;#,##0;[Red]\-&quot;$&quot;#,##0"/>
    <numFmt numFmtId="166" formatCode="&quot;$&quot;#,##0"/>
    <numFmt numFmtId="167" formatCode="&quot;$&quot;#,##0.00"/>
  </numFmts>
  <fonts count="20" x14ac:knownFonts="1">
    <font>
      <sz val="11"/>
      <color theme="1"/>
      <name val="Calibri"/>
      <family val="2"/>
      <scheme val="minor"/>
    </font>
    <font>
      <sz val="11"/>
      <color theme="1"/>
      <name val="Calibri"/>
      <family val="2"/>
      <scheme val="minor"/>
    </font>
    <font>
      <u/>
      <sz val="10"/>
      <color theme="10"/>
      <name val="Arial"/>
      <family val="2"/>
    </font>
    <font>
      <sz val="9"/>
      <color indexed="81"/>
      <name val="Tahoma"/>
      <family val="2"/>
    </font>
    <font>
      <u/>
      <sz val="11"/>
      <color theme="10"/>
      <name val="Calibri"/>
      <family val="2"/>
      <scheme val="minor"/>
    </font>
    <font>
      <sz val="11"/>
      <color theme="1"/>
      <name val="Arial Narrow"/>
      <family val="2"/>
    </font>
    <font>
      <b/>
      <sz val="22"/>
      <color theme="1"/>
      <name val="Arial Narrow"/>
      <family val="2"/>
    </font>
    <font>
      <b/>
      <sz val="11"/>
      <color theme="1"/>
      <name val="Arial Narrow"/>
      <family val="2"/>
    </font>
    <font>
      <b/>
      <sz val="12"/>
      <color theme="1"/>
      <name val="Arial Narrow"/>
      <family val="2"/>
    </font>
    <font>
      <u/>
      <sz val="12"/>
      <color rgb="FF0000FF"/>
      <name val="Arial Narrow"/>
      <family val="2"/>
    </font>
    <font>
      <u/>
      <sz val="12"/>
      <color theme="2"/>
      <name val="Arial Narrow"/>
      <family val="2"/>
    </font>
    <font>
      <sz val="12"/>
      <color theme="1"/>
      <name val="Arial Narrow"/>
      <family val="2"/>
    </font>
    <font>
      <u/>
      <sz val="10"/>
      <color theme="1"/>
      <name val="Arial Narrow"/>
      <family val="2"/>
    </font>
    <font>
      <sz val="11"/>
      <color theme="0"/>
      <name val="Arial Narrow"/>
      <family val="2"/>
    </font>
    <font>
      <sz val="12"/>
      <color theme="0"/>
      <name val="Arial Narrow"/>
      <family val="2"/>
    </font>
    <font>
      <b/>
      <sz val="14"/>
      <color theme="0"/>
      <name val="Arial Narrow"/>
      <family val="2"/>
    </font>
    <font>
      <b/>
      <sz val="12"/>
      <color theme="0"/>
      <name val="Arial Narrow"/>
      <family val="2"/>
    </font>
    <font>
      <b/>
      <u/>
      <sz val="12"/>
      <color theme="1"/>
      <name val="Arial Narrow"/>
      <family val="2"/>
    </font>
    <font>
      <sz val="8"/>
      <color theme="0"/>
      <name val="Arial Narrow"/>
      <family val="2"/>
    </font>
    <font>
      <sz val="12"/>
      <color rgb="FF0000FF"/>
      <name val="Arial Narrow"/>
      <family val="2"/>
    </font>
  </fonts>
  <fills count="6">
    <fill>
      <patternFill patternType="none"/>
    </fill>
    <fill>
      <patternFill patternType="gray125"/>
    </fill>
    <fill>
      <patternFill patternType="solid">
        <fgColor rgb="FFED942D"/>
        <bgColor indexed="64"/>
      </patternFill>
    </fill>
    <fill>
      <patternFill patternType="solid">
        <fgColor rgb="FF132E57"/>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right/>
      <top style="thin">
        <color indexed="64"/>
      </top>
      <bottom/>
      <diagonal/>
    </border>
    <border>
      <left/>
      <right/>
      <top/>
      <bottom style="thin">
        <color indexed="64"/>
      </bottom>
      <diagonal/>
    </border>
    <border>
      <left style="hair">
        <color auto="1"/>
      </left>
      <right style="hair">
        <color auto="1"/>
      </right>
      <top style="hair">
        <color auto="1"/>
      </top>
      <bottom style="hair">
        <color auto="1"/>
      </bottom>
      <diagonal/>
    </border>
  </borders>
  <cellStyleXfs count="5">
    <xf numFmtId="0" fontId="0" fillId="0" borderId="0"/>
    <xf numFmtId="9" fontId="1" fillId="0" borderId="0" applyFont="0" applyFill="0" applyBorder="0" applyAlignment="0" applyProtection="0"/>
    <xf numFmtId="0" fontId="1" fillId="0" borderId="0"/>
    <xf numFmtId="0" fontId="2" fillId="0" borderId="0" applyNumberFormat="0" applyFill="0" applyBorder="0" applyAlignment="0" applyProtection="0"/>
    <xf numFmtId="0" fontId="4" fillId="0" borderId="0" applyNumberFormat="0" applyFill="0" applyBorder="0" applyAlignment="0" applyProtection="0"/>
  </cellStyleXfs>
  <cellXfs count="46">
    <xf numFmtId="0" fontId="0" fillId="0" borderId="0" xfId="0"/>
    <xf numFmtId="0" fontId="5" fillId="2" borderId="0" xfId="2" applyFont="1" applyFill="1"/>
    <xf numFmtId="0" fontId="5" fillId="0" borderId="0" xfId="2" applyFont="1"/>
    <xf numFmtId="0" fontId="6" fillId="0" borderId="0" xfId="2" applyFont="1" applyProtection="1">
      <protection locked="0"/>
    </xf>
    <xf numFmtId="0" fontId="7" fillId="0" borderId="0" xfId="2" applyFont="1" applyAlignment="1">
      <alignment horizontal="right"/>
    </xf>
    <xf numFmtId="0" fontId="8" fillId="0" borderId="2" xfId="2" applyFont="1" applyBorder="1" applyProtection="1">
      <protection locked="0"/>
    </xf>
    <xf numFmtId="0" fontId="9" fillId="0" borderId="0" xfId="4" quotePrefix="1" applyFont="1" applyFill="1" applyProtection="1">
      <protection locked="0"/>
    </xf>
    <xf numFmtId="0" fontId="10" fillId="0" borderId="0" xfId="4" quotePrefix="1" applyFont="1" applyFill="1"/>
    <xf numFmtId="0" fontId="10" fillId="0" borderId="0" xfId="4" quotePrefix="1" applyFont="1"/>
    <xf numFmtId="0" fontId="11" fillId="0" borderId="0" xfId="2" applyFont="1"/>
    <xf numFmtId="0" fontId="5" fillId="0" borderId="1" xfId="2" applyFont="1" applyBorder="1"/>
    <xf numFmtId="0" fontId="12" fillId="0" borderId="0" xfId="3" applyFont="1"/>
    <xf numFmtId="0" fontId="13" fillId="3" borderId="0" xfId="2" applyFont="1" applyFill="1"/>
    <xf numFmtId="0" fontId="5" fillId="3" borderId="0" xfId="2" applyFont="1" applyFill="1"/>
    <xf numFmtId="0" fontId="5" fillId="4" borderId="0" xfId="2" applyFont="1" applyFill="1"/>
    <xf numFmtId="37" fontId="14" fillId="3" borderId="0" xfId="0" applyNumberFormat="1" applyFont="1" applyFill="1" applyAlignment="1">
      <alignment vertical="top"/>
    </xf>
    <xf numFmtId="0" fontId="11" fillId="0" borderId="0" xfId="0" applyFont="1"/>
    <xf numFmtId="37" fontId="15" fillId="3" borderId="0" xfId="0" applyNumberFormat="1" applyFont="1" applyFill="1" applyAlignment="1">
      <alignment horizontal="left" vertical="top"/>
    </xf>
    <xf numFmtId="37" fontId="16" fillId="3" borderId="0" xfId="0" applyNumberFormat="1" applyFont="1" applyFill="1" applyAlignment="1">
      <alignment horizontal="left" vertical="top"/>
    </xf>
    <xf numFmtId="0" fontId="11" fillId="0" borderId="0" xfId="0" applyFont="1" applyAlignment="1">
      <alignment vertical="top"/>
    </xf>
    <xf numFmtId="0" fontId="8" fillId="0" borderId="0" xfId="0" applyFont="1" applyAlignment="1">
      <alignment vertical="top"/>
    </xf>
    <xf numFmtId="166" fontId="8" fillId="0" borderId="0" xfId="0" applyNumberFormat="1" applyFont="1" applyAlignment="1">
      <alignment horizontal="left"/>
    </xf>
    <xf numFmtId="0" fontId="11" fillId="0" borderId="0" xfId="0" applyFont="1" applyAlignment="1">
      <alignment horizontal="left" vertical="top" wrapText="1"/>
    </xf>
    <xf numFmtId="166" fontId="11" fillId="0" borderId="0" xfId="0" applyNumberFormat="1" applyFont="1" applyAlignment="1">
      <alignment horizontal="left"/>
    </xf>
    <xf numFmtId="0" fontId="8" fillId="5" borderId="0" xfId="0" applyFont="1" applyFill="1" applyAlignment="1">
      <alignment vertical="top"/>
    </xf>
    <xf numFmtId="0" fontId="11" fillId="5" borderId="0" xfId="0" applyFont="1" applyFill="1" applyAlignment="1">
      <alignment vertical="top"/>
    </xf>
    <xf numFmtId="166" fontId="11" fillId="5" borderId="0" xfId="0" applyNumberFormat="1" applyFont="1" applyFill="1" applyAlignment="1">
      <alignment horizontal="left"/>
    </xf>
    <xf numFmtId="0" fontId="11" fillId="5" borderId="0" xfId="0" applyFont="1" applyFill="1"/>
    <xf numFmtId="0" fontId="8" fillId="0" borderId="0" xfId="0" applyFont="1"/>
    <xf numFmtId="166" fontId="8" fillId="0" borderId="2" xfId="0" applyNumberFormat="1" applyFont="1" applyBorder="1" applyAlignment="1">
      <alignment horizontal="right" vertical="top"/>
    </xf>
    <xf numFmtId="166" fontId="11" fillId="0" borderId="0" xfId="0" applyNumberFormat="1" applyFont="1" applyAlignment="1">
      <alignment vertical="top"/>
    </xf>
    <xf numFmtId="0" fontId="11" fillId="0" borderId="0" xfId="0" applyFont="1" applyFill="1" applyAlignment="1">
      <alignment vertical="top"/>
    </xf>
    <xf numFmtId="166" fontId="11" fillId="0" borderId="0" xfId="0" applyNumberFormat="1" applyFont="1" applyFill="1" applyAlignment="1">
      <alignment vertical="top"/>
    </xf>
    <xf numFmtId="165" fontId="11" fillId="0" borderId="0" xfId="0" quotePrefix="1" applyNumberFormat="1" applyFont="1" applyAlignment="1">
      <alignment horizontal="left"/>
    </xf>
    <xf numFmtId="0" fontId="8" fillId="0" borderId="2" xfId="0" applyFont="1" applyBorder="1" applyAlignment="1">
      <alignment horizontal="right"/>
    </xf>
    <xf numFmtId="0" fontId="17" fillId="0" borderId="0" xfId="0" applyFont="1"/>
    <xf numFmtId="0" fontId="11" fillId="0" borderId="0" xfId="0" applyFont="1" applyFill="1"/>
    <xf numFmtId="164" fontId="11" fillId="0" borderId="0" xfId="0" applyNumberFormat="1" applyFont="1" applyFill="1"/>
    <xf numFmtId="0" fontId="17" fillId="0" borderId="0" xfId="0" applyFont="1" applyFill="1"/>
    <xf numFmtId="37" fontId="18" fillId="3" borderId="0" xfId="0" applyNumberFormat="1" applyFont="1" applyFill="1" applyAlignment="1">
      <alignment vertical="top"/>
    </xf>
    <xf numFmtId="0" fontId="19" fillId="0" borderId="3" xfId="0" applyFont="1" applyBorder="1" applyAlignment="1">
      <alignment vertical="top"/>
    </xf>
    <xf numFmtId="167" fontId="19" fillId="0" borderId="3" xfId="0" applyNumberFormat="1" applyFont="1" applyBorder="1" applyAlignment="1">
      <alignment vertical="top"/>
    </xf>
    <xf numFmtId="9" fontId="19" fillId="0" borderId="3" xfId="1" applyFont="1" applyBorder="1" applyAlignment="1">
      <alignment horizontal="right"/>
    </xf>
    <xf numFmtId="166" fontId="19" fillId="0" borderId="0" xfId="0" applyNumberFormat="1" applyFont="1" applyFill="1" applyAlignment="1">
      <alignment vertical="top"/>
    </xf>
    <xf numFmtId="164" fontId="19" fillId="0" borderId="0" xfId="0" applyNumberFormat="1" applyFont="1" applyFill="1"/>
    <xf numFmtId="0" fontId="11" fillId="0" borderId="0" xfId="0" quotePrefix="1" applyFont="1" applyAlignment="1">
      <alignment vertical="top" wrapText="1"/>
    </xf>
  </cellXfs>
  <cellStyles count="5">
    <cellStyle name="Hyperlink" xfId="4" builtinId="8"/>
    <cellStyle name="Hyperlink 2 2" xfId="3" xr:uid="{1CF1BBF0-27A8-4AFD-9CF0-865C0CC34324}"/>
    <cellStyle name="Normal" xfId="0" builtinId="0"/>
    <cellStyle name="Normal 2 2 2" xfId="2" xr:uid="{83410090-6C13-4E59-B7CF-559A12B0949C}"/>
    <cellStyle name="Percent" xfId="1" builtinId="5"/>
  </cellStyles>
  <dxfs count="0"/>
  <tableStyles count="0" defaultTableStyle="TableStyleMedium2" defaultPivotStyle="PivotStyleLight16"/>
  <colors>
    <mruColors>
      <color rgb="FF3271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drawing1.xml><?xml version="1.0" encoding="utf-8"?>
<xdr:wsDr xmlns:xdr="http://schemas.openxmlformats.org/drawingml/2006/spreadsheetDrawing" xmlns:a="http://schemas.openxmlformats.org/drawingml/2006/main">
  <xdr:oneCellAnchor>
    <xdr:from>
      <xdr:col>1</xdr:col>
      <xdr:colOff>714374</xdr:colOff>
      <xdr:row>4</xdr:row>
      <xdr:rowOff>88129</xdr:rowOff>
    </xdr:from>
    <xdr:ext cx="3446303" cy="908464"/>
    <xdr:pic>
      <xdr:nvPicPr>
        <xdr:cNvPr id="2" name="Picture 1">
          <a:hlinkClick xmlns:r="http://schemas.openxmlformats.org/officeDocument/2006/relationships" r:id="rId1"/>
          <a:extLst>
            <a:ext uri="{FF2B5EF4-FFF2-40B4-BE49-F238E27FC236}">
              <a16:creationId xmlns:a16="http://schemas.microsoft.com/office/drawing/2014/main" id="{04B55FF5-2B93-4DD1-A2A1-6C2FBAB7AC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82724" y="989829"/>
          <a:ext cx="3446303" cy="9084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A7B3-9BAB-4B6A-B6B8-205A85BE217C}">
  <dimension ref="B1:M50"/>
  <sheetViews>
    <sheetView showGridLines="0" zoomScale="90" zoomScaleNormal="90" workbookViewId="0"/>
  </sheetViews>
  <sheetFormatPr defaultColWidth="9.140625" defaultRowHeight="16.5" x14ac:dyDescent="0.3"/>
  <cols>
    <col min="1" max="2" width="11" style="1" customWidth="1"/>
    <col min="3" max="3" width="54.42578125" style="1" customWidth="1"/>
    <col min="4" max="20" width="11" style="1" customWidth="1"/>
    <col min="21" max="16384" width="9.140625" style="1"/>
  </cols>
  <sheetData>
    <row r="1" spans="2:13" ht="16.5" customHeight="1" x14ac:dyDescent="0.3"/>
    <row r="2" spans="2:13" ht="15.75" customHeight="1" x14ac:dyDescent="0.3"/>
    <row r="3" spans="2:13" ht="19.5" customHeight="1" x14ac:dyDescent="0.3">
      <c r="B3" s="2"/>
      <c r="C3" s="2"/>
      <c r="D3" s="2"/>
      <c r="E3" s="2"/>
      <c r="F3" s="2"/>
      <c r="G3" s="2"/>
      <c r="H3" s="2"/>
      <c r="I3" s="2"/>
      <c r="J3" s="2"/>
      <c r="K3" s="2"/>
      <c r="L3" s="2"/>
      <c r="M3" s="2"/>
    </row>
    <row r="4" spans="2:13" ht="19.5" customHeight="1" x14ac:dyDescent="0.3">
      <c r="B4" s="2"/>
      <c r="C4" s="2"/>
      <c r="D4" s="2"/>
      <c r="E4" s="2"/>
      <c r="F4" s="2"/>
      <c r="G4" s="2"/>
      <c r="H4" s="2"/>
      <c r="I4" s="2"/>
      <c r="J4" s="2"/>
      <c r="K4" s="2"/>
      <c r="L4" s="2"/>
      <c r="M4" s="2"/>
    </row>
    <row r="5" spans="2:13" ht="19.5" customHeight="1" x14ac:dyDescent="0.3">
      <c r="B5" s="2"/>
      <c r="C5" s="2"/>
      <c r="D5" s="2"/>
      <c r="E5" s="2"/>
      <c r="F5" s="2"/>
      <c r="G5" s="2"/>
      <c r="H5" s="2"/>
      <c r="I5" s="2"/>
      <c r="J5" s="2"/>
      <c r="K5" s="2"/>
      <c r="L5" s="2"/>
      <c r="M5" s="2"/>
    </row>
    <row r="6" spans="2:13" ht="19.5" customHeight="1" x14ac:dyDescent="0.3">
      <c r="B6" s="2"/>
      <c r="C6" s="2"/>
      <c r="D6" s="2"/>
      <c r="E6" s="2"/>
      <c r="F6" s="2"/>
      <c r="G6" s="2"/>
      <c r="H6" s="2"/>
      <c r="I6" s="2"/>
      <c r="J6" s="2"/>
      <c r="K6" s="2"/>
      <c r="L6" s="2"/>
      <c r="M6" s="2"/>
    </row>
    <row r="7" spans="2:13" ht="19.5" customHeight="1" x14ac:dyDescent="0.3">
      <c r="B7" s="2"/>
      <c r="C7" s="2"/>
      <c r="D7" s="2"/>
      <c r="E7" s="2"/>
      <c r="F7" s="2"/>
      <c r="G7" s="2"/>
      <c r="H7" s="2"/>
      <c r="I7" s="2"/>
      <c r="J7" s="2"/>
      <c r="K7" s="2"/>
      <c r="L7" s="2"/>
      <c r="M7" s="2"/>
    </row>
    <row r="8" spans="2:13" ht="19.5" customHeight="1" x14ac:dyDescent="0.3">
      <c r="B8" s="2"/>
      <c r="C8" s="2"/>
      <c r="D8" s="2"/>
      <c r="E8" s="2"/>
      <c r="F8" s="2"/>
      <c r="G8" s="2"/>
      <c r="H8" s="2"/>
      <c r="I8" s="2"/>
      <c r="J8" s="2"/>
      <c r="K8" s="2"/>
      <c r="L8" s="2"/>
      <c r="M8" s="2"/>
    </row>
    <row r="9" spans="2:13" ht="19.5" customHeight="1" x14ac:dyDescent="0.3">
      <c r="B9" s="2"/>
      <c r="C9" s="2"/>
      <c r="D9" s="2"/>
      <c r="E9" s="2"/>
      <c r="F9" s="2"/>
      <c r="G9" s="2"/>
      <c r="H9" s="2"/>
      <c r="I9" s="2"/>
      <c r="J9" s="2"/>
      <c r="K9" s="2"/>
      <c r="L9" s="2"/>
      <c r="M9" s="2"/>
    </row>
    <row r="10" spans="2:13" ht="19.5" customHeight="1" x14ac:dyDescent="0.3">
      <c r="B10" s="2"/>
      <c r="C10" s="2"/>
      <c r="D10" s="2"/>
      <c r="E10" s="2"/>
      <c r="F10" s="2"/>
      <c r="G10" s="2"/>
      <c r="H10" s="2"/>
      <c r="I10" s="2"/>
      <c r="J10" s="2"/>
      <c r="K10" s="2"/>
      <c r="L10" s="2"/>
      <c r="M10" s="2"/>
    </row>
    <row r="11" spans="2:13" ht="19.5" customHeight="1" x14ac:dyDescent="0.3">
      <c r="B11" s="2"/>
      <c r="C11" s="2"/>
      <c r="D11" s="2"/>
      <c r="E11" s="2"/>
      <c r="F11" s="2"/>
      <c r="G11" s="2"/>
      <c r="H11" s="2"/>
      <c r="I11" s="2"/>
      <c r="J11" s="2"/>
      <c r="K11" s="2"/>
      <c r="L11" s="2"/>
      <c r="M11" s="2"/>
    </row>
    <row r="12" spans="2:13" ht="27" x14ac:dyDescent="0.35">
      <c r="B12" s="2"/>
      <c r="C12" s="3" t="s">
        <v>37</v>
      </c>
      <c r="D12" s="2"/>
      <c r="E12" s="2"/>
      <c r="F12" s="2"/>
      <c r="G12" s="2"/>
      <c r="H12" s="2"/>
      <c r="I12" s="2"/>
      <c r="J12" s="2"/>
      <c r="K12" s="2"/>
      <c r="L12" s="4" t="s">
        <v>0</v>
      </c>
      <c r="M12" s="2"/>
    </row>
    <row r="13" spans="2:13" ht="17.25" customHeight="1" x14ac:dyDescent="0.35">
      <c r="B13" s="2"/>
      <c r="C13" s="3"/>
      <c r="D13" s="2"/>
      <c r="E13" s="2"/>
      <c r="F13" s="2"/>
      <c r="G13" s="2"/>
      <c r="H13" s="2"/>
      <c r="I13" s="2"/>
      <c r="J13" s="2"/>
      <c r="K13" s="2"/>
      <c r="L13" s="4"/>
      <c r="M13" s="2"/>
    </row>
    <row r="14" spans="2:13" ht="19.5" customHeight="1" x14ac:dyDescent="0.3">
      <c r="B14" s="2"/>
      <c r="C14" s="5" t="s">
        <v>33</v>
      </c>
      <c r="D14" s="2"/>
      <c r="E14" s="2"/>
      <c r="F14" s="2"/>
      <c r="G14" s="2"/>
      <c r="H14" s="2"/>
      <c r="I14" s="2"/>
      <c r="J14" s="2"/>
      <c r="K14" s="2"/>
      <c r="L14" s="2"/>
      <c r="M14" s="2"/>
    </row>
    <row r="15" spans="2:13" ht="19.5" customHeight="1" x14ac:dyDescent="0.3">
      <c r="B15" s="2"/>
      <c r="C15" s="6" t="s">
        <v>34</v>
      </c>
      <c r="D15" s="2"/>
      <c r="E15" s="2"/>
      <c r="F15" s="2"/>
      <c r="G15" s="2"/>
      <c r="H15" s="2"/>
      <c r="I15" s="2"/>
      <c r="J15" s="2"/>
      <c r="K15" s="2"/>
      <c r="L15" s="2"/>
      <c r="M15" s="2"/>
    </row>
    <row r="16" spans="2:13" ht="19.5" customHeight="1" x14ac:dyDescent="0.3">
      <c r="B16" s="2"/>
      <c r="C16" s="6" t="s">
        <v>35</v>
      </c>
      <c r="D16" s="2"/>
      <c r="E16" s="2"/>
      <c r="F16" s="2"/>
      <c r="G16" s="2"/>
      <c r="H16" s="2"/>
      <c r="I16" s="2"/>
      <c r="J16" s="2"/>
      <c r="K16" s="2"/>
      <c r="L16" s="2"/>
      <c r="M16" s="2"/>
    </row>
    <row r="17" spans="2:13" ht="19.5" customHeight="1" x14ac:dyDescent="0.3">
      <c r="B17" s="2"/>
      <c r="C17" s="7"/>
      <c r="D17" s="2"/>
      <c r="E17" s="2"/>
      <c r="F17" s="2"/>
      <c r="G17" s="2"/>
      <c r="H17" s="2"/>
      <c r="I17" s="2"/>
      <c r="J17" s="2"/>
      <c r="K17" s="2"/>
      <c r="L17" s="2"/>
      <c r="M17" s="2"/>
    </row>
    <row r="18" spans="2:13" ht="19.5" customHeight="1" x14ac:dyDescent="0.3">
      <c r="B18" s="2"/>
      <c r="C18" s="7"/>
      <c r="D18" s="2"/>
      <c r="E18" s="2"/>
      <c r="F18" s="2"/>
      <c r="G18" s="2"/>
      <c r="H18" s="2"/>
      <c r="I18" s="2"/>
      <c r="J18" s="2"/>
      <c r="K18" s="2"/>
      <c r="L18" s="2"/>
      <c r="M18" s="2"/>
    </row>
    <row r="19" spans="2:13" ht="19.5" customHeight="1" x14ac:dyDescent="0.3">
      <c r="B19" s="2"/>
      <c r="C19" s="7"/>
      <c r="D19" s="2"/>
      <c r="E19" s="2"/>
      <c r="F19" s="2"/>
      <c r="G19" s="2"/>
      <c r="H19" s="2"/>
      <c r="I19" s="2"/>
      <c r="J19" s="2"/>
      <c r="K19" s="2"/>
      <c r="L19" s="2"/>
      <c r="M19" s="2"/>
    </row>
    <row r="20" spans="2:13" ht="17.25" customHeight="1" x14ac:dyDescent="0.3">
      <c r="B20" s="2"/>
      <c r="C20" s="7"/>
      <c r="D20" s="2"/>
      <c r="E20" s="2"/>
      <c r="F20" s="2"/>
      <c r="G20" s="2"/>
      <c r="H20" s="2"/>
      <c r="I20" s="2"/>
      <c r="J20" s="2"/>
      <c r="K20" s="2"/>
      <c r="L20" s="2"/>
      <c r="M20" s="2"/>
    </row>
    <row r="21" spans="2:13" ht="17.25" customHeight="1" x14ac:dyDescent="0.3">
      <c r="B21" s="2"/>
      <c r="C21" s="8"/>
      <c r="D21" s="2"/>
      <c r="E21" s="2"/>
      <c r="F21" s="2"/>
      <c r="G21" s="2"/>
      <c r="H21" s="2"/>
      <c r="I21" s="2"/>
      <c r="J21" s="2"/>
      <c r="K21" s="2"/>
      <c r="L21" s="2"/>
      <c r="M21" s="2"/>
    </row>
    <row r="22" spans="2:13" ht="17.25" customHeight="1" x14ac:dyDescent="0.3">
      <c r="B22" s="2"/>
      <c r="C22" s="9"/>
      <c r="D22" s="2"/>
      <c r="E22" s="2"/>
      <c r="F22" s="2"/>
      <c r="G22" s="2"/>
      <c r="H22" s="2"/>
      <c r="I22" s="2"/>
      <c r="J22" s="2"/>
      <c r="K22" s="2"/>
      <c r="L22" s="2"/>
      <c r="M22" s="2"/>
    </row>
    <row r="23" spans="2:13" ht="19.5" customHeight="1" x14ac:dyDescent="0.3">
      <c r="B23" s="2"/>
      <c r="C23" s="2" t="s">
        <v>1</v>
      </c>
      <c r="D23" s="2"/>
      <c r="E23" s="2"/>
      <c r="F23" s="2"/>
      <c r="G23" s="2"/>
      <c r="H23" s="2"/>
      <c r="I23" s="2"/>
      <c r="J23" s="2"/>
      <c r="K23" s="2"/>
      <c r="L23" s="2"/>
      <c r="M23" s="2"/>
    </row>
    <row r="24" spans="2:13" ht="19.5" customHeight="1" x14ac:dyDescent="0.3">
      <c r="B24" s="2"/>
      <c r="C24" s="10" t="s">
        <v>2</v>
      </c>
      <c r="D24" s="10"/>
      <c r="E24" s="10"/>
      <c r="F24" s="10"/>
      <c r="G24" s="10"/>
      <c r="H24" s="10"/>
      <c r="I24" s="10"/>
      <c r="J24" s="10"/>
      <c r="K24" s="10"/>
      <c r="L24" s="10"/>
      <c r="M24" s="2"/>
    </row>
    <row r="25" spans="2:13" ht="19.5" customHeight="1" x14ac:dyDescent="0.3">
      <c r="B25" s="2"/>
      <c r="C25" s="2" t="s">
        <v>3</v>
      </c>
      <c r="D25" s="2"/>
      <c r="E25" s="2"/>
      <c r="F25" s="2"/>
      <c r="G25" s="2"/>
      <c r="H25" s="2"/>
      <c r="I25" s="2"/>
      <c r="J25" s="2"/>
      <c r="K25" s="2"/>
      <c r="L25" s="2"/>
      <c r="M25" s="2"/>
    </row>
    <row r="26" spans="2:13" ht="19.5" customHeight="1" x14ac:dyDescent="0.3">
      <c r="B26" s="2"/>
      <c r="C26" s="11" t="s">
        <v>4</v>
      </c>
      <c r="D26" s="2"/>
      <c r="E26" s="2"/>
      <c r="F26" s="2"/>
      <c r="G26" s="2"/>
      <c r="H26" s="2"/>
      <c r="I26" s="2"/>
      <c r="J26" s="2"/>
      <c r="K26" s="2"/>
      <c r="L26" s="2"/>
      <c r="M26" s="2"/>
    </row>
    <row r="27" spans="2:13" ht="19.5" customHeight="1" x14ac:dyDescent="0.3">
      <c r="B27" s="2"/>
      <c r="C27" s="11"/>
      <c r="D27" s="2"/>
      <c r="E27" s="2"/>
      <c r="F27" s="2"/>
      <c r="G27" s="2"/>
      <c r="H27" s="2"/>
      <c r="I27" s="2"/>
      <c r="J27" s="2"/>
      <c r="K27" s="2"/>
      <c r="L27" s="2"/>
      <c r="M27" s="2"/>
    </row>
    <row r="28" spans="2:13" ht="19.5" customHeight="1" x14ac:dyDescent="0.3">
      <c r="B28" s="2"/>
      <c r="C28" s="12" t="s">
        <v>5</v>
      </c>
      <c r="D28" s="12"/>
      <c r="E28" s="13"/>
      <c r="F28" s="13"/>
      <c r="G28" s="13"/>
      <c r="H28" s="13"/>
      <c r="I28" s="13"/>
      <c r="J28" s="13"/>
      <c r="K28" s="13"/>
      <c r="L28" s="13"/>
      <c r="M28" s="2"/>
    </row>
    <row r="29" spans="2:13" ht="19.5" customHeight="1" x14ac:dyDescent="0.3">
      <c r="B29" s="14"/>
      <c r="C29" s="12" t="s">
        <v>6</v>
      </c>
      <c r="D29" s="12"/>
      <c r="E29" s="12"/>
      <c r="F29" s="12"/>
      <c r="G29" s="12"/>
      <c r="H29" s="12"/>
      <c r="I29" s="12"/>
      <c r="J29" s="12"/>
      <c r="K29" s="12"/>
      <c r="L29" s="12"/>
      <c r="M29" s="14"/>
    </row>
    <row r="30" spans="2:13" ht="19.5" customHeight="1" x14ac:dyDescent="0.3">
      <c r="B30" s="14"/>
      <c r="C30" s="12" t="s">
        <v>7</v>
      </c>
      <c r="D30" s="12"/>
      <c r="E30" s="12"/>
      <c r="F30" s="12"/>
      <c r="G30" s="12"/>
      <c r="H30" s="12"/>
      <c r="I30" s="12"/>
      <c r="J30" s="12"/>
      <c r="K30" s="12"/>
      <c r="L30" s="12"/>
      <c r="M30" s="14"/>
    </row>
    <row r="31" spans="2:13" ht="19.5" customHeight="1" x14ac:dyDescent="0.3">
      <c r="B31" s="14"/>
      <c r="C31" s="12" t="s">
        <v>8</v>
      </c>
      <c r="D31" s="12"/>
      <c r="E31" s="12"/>
      <c r="F31" s="12"/>
      <c r="G31" s="12"/>
      <c r="H31" s="12"/>
      <c r="I31" s="12"/>
      <c r="J31" s="12"/>
      <c r="K31" s="12"/>
      <c r="L31" s="12"/>
      <c r="M31" s="14"/>
    </row>
    <row r="32" spans="2:13" ht="19.5" customHeight="1" x14ac:dyDescent="0.3">
      <c r="B32" s="14"/>
      <c r="C32" s="12"/>
      <c r="D32" s="12"/>
      <c r="E32" s="12"/>
      <c r="F32" s="12"/>
      <c r="G32" s="12"/>
      <c r="H32" s="12"/>
      <c r="I32" s="12"/>
      <c r="J32" s="12"/>
      <c r="K32" s="12"/>
      <c r="L32" s="12"/>
      <c r="M32" s="14"/>
    </row>
    <row r="33" spans="2:13" ht="19.5" customHeight="1" x14ac:dyDescent="0.3">
      <c r="B33" s="14"/>
      <c r="C33" s="14"/>
      <c r="D33" s="14"/>
      <c r="E33" s="14"/>
      <c r="F33" s="14"/>
      <c r="G33" s="14"/>
      <c r="H33" s="14"/>
      <c r="I33" s="14"/>
      <c r="J33" s="14"/>
      <c r="K33" s="14"/>
      <c r="L33" s="14"/>
      <c r="M33" s="14"/>
    </row>
    <row r="34" spans="2:13" ht="19.5" customHeight="1" x14ac:dyDescent="0.3"/>
    <row r="35" spans="2:13" ht="19.5" customHeight="1" x14ac:dyDescent="0.3"/>
    <row r="36" spans="2:13" ht="19.5" customHeight="1" x14ac:dyDescent="0.3"/>
    <row r="37" spans="2:13" ht="19.5" customHeight="1" x14ac:dyDescent="0.3"/>
    <row r="38" spans="2:13" ht="19.5" customHeight="1" x14ac:dyDescent="0.3"/>
    <row r="39" spans="2:13" ht="19.5" customHeight="1" x14ac:dyDescent="0.3"/>
    <row r="40" spans="2:13" ht="19.5" customHeight="1" x14ac:dyDescent="0.3"/>
    <row r="41" spans="2:13" ht="19.5" customHeight="1" x14ac:dyDescent="0.3"/>
    <row r="42" spans="2:13" ht="19.5" customHeight="1" x14ac:dyDescent="0.3"/>
    <row r="43" spans="2:13" ht="19.5" customHeight="1" x14ac:dyDescent="0.3"/>
    <row r="44" spans="2:13" ht="19.5" customHeight="1" x14ac:dyDescent="0.3"/>
    <row r="45" spans="2:13" ht="19.5" customHeight="1" x14ac:dyDescent="0.3"/>
    <row r="46" spans="2:13" ht="19.5" customHeight="1" x14ac:dyDescent="0.3"/>
    <row r="47" spans="2:13" ht="19.5" customHeight="1" x14ac:dyDescent="0.3"/>
    <row r="48" spans="2:13" ht="19.5" customHeight="1" x14ac:dyDescent="0.3"/>
    <row r="49" ht="19.5" customHeight="1" x14ac:dyDescent="0.3"/>
    <row r="50" ht="19.5" customHeight="1" x14ac:dyDescent="0.3"/>
  </sheetData>
  <hyperlinks>
    <hyperlink ref="C26" r:id="rId1" xr:uid="{EAD155E1-2E2D-47F5-A191-C7FE9DA3952B}"/>
    <hyperlink ref="C15" location="'Service Conditions Only'!A1" display="Service Conditions Only" xr:uid="{6F339287-E54B-4BBC-BA73-2032ABA6B826}"/>
    <hyperlink ref="C16" location="'Service + Market Conditions'!A1" display="Service + Market Conditions" xr:uid="{2B8DC180-9812-4B4C-949E-7264C8BCE94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5101-4CD5-4485-90F4-4DB719EF1233}">
  <dimension ref="A1:E39"/>
  <sheetViews>
    <sheetView showGridLines="0" topLeftCell="A4" zoomScaleNormal="100" workbookViewId="0">
      <selection activeCell="B26" sqref="B26"/>
    </sheetView>
  </sheetViews>
  <sheetFormatPr defaultColWidth="11.7109375" defaultRowHeight="15.75" x14ac:dyDescent="0.25"/>
  <cols>
    <col min="1" max="1" width="5.7109375" style="16" customWidth="1"/>
    <col min="2" max="2" width="60.7109375" style="16" customWidth="1"/>
    <col min="3" max="5" width="14.7109375" style="16" customWidth="1"/>
    <col min="6" max="16384" width="11.7109375" style="16"/>
  </cols>
  <sheetData>
    <row r="1" spans="1:5" x14ac:dyDescent="0.25">
      <c r="A1" s="39" t="s">
        <v>9</v>
      </c>
      <c r="B1" s="15"/>
      <c r="C1" s="15"/>
      <c r="D1" s="15"/>
      <c r="E1" s="15"/>
    </row>
    <row r="2" spans="1:5" ht="18" x14ac:dyDescent="0.25">
      <c r="A2" s="17" t="s">
        <v>24</v>
      </c>
      <c r="B2" s="18"/>
      <c r="C2" s="18"/>
      <c r="D2" s="18"/>
      <c r="E2" s="18"/>
    </row>
    <row r="4" spans="1:5" ht="33" customHeight="1" x14ac:dyDescent="0.25">
      <c r="B4" s="45" t="s">
        <v>38</v>
      </c>
      <c r="C4" s="45"/>
      <c r="D4" s="45"/>
      <c r="E4" s="45"/>
    </row>
    <row r="5" spans="1:5" x14ac:dyDescent="0.25">
      <c r="B5" s="19"/>
      <c r="C5" s="20"/>
      <c r="D5" s="21"/>
    </row>
    <row r="6" spans="1:5" x14ac:dyDescent="0.25">
      <c r="B6" s="20" t="s">
        <v>26</v>
      </c>
      <c r="C6" s="20"/>
      <c r="D6" s="21"/>
    </row>
    <row r="7" spans="1:5" x14ac:dyDescent="0.25">
      <c r="B7" s="19" t="s">
        <v>10</v>
      </c>
      <c r="E7" s="40">
        <v>500</v>
      </c>
    </row>
    <row r="8" spans="1:5" x14ac:dyDescent="0.25">
      <c r="B8" s="19" t="s">
        <v>36</v>
      </c>
      <c r="E8" s="40">
        <v>100</v>
      </c>
    </row>
    <row r="9" spans="1:5" x14ac:dyDescent="0.25">
      <c r="B9" s="19" t="s">
        <v>11</v>
      </c>
      <c r="E9" s="41">
        <v>20</v>
      </c>
    </row>
    <row r="10" spans="1:5" x14ac:dyDescent="0.25">
      <c r="B10" s="19" t="s">
        <v>12</v>
      </c>
      <c r="E10" s="40">
        <v>2</v>
      </c>
    </row>
    <row r="11" spans="1:5" x14ac:dyDescent="0.25">
      <c r="B11" s="19" t="s">
        <v>13</v>
      </c>
      <c r="C11" s="19"/>
      <c r="E11" s="42">
        <v>0.75</v>
      </c>
    </row>
    <row r="12" spans="1:5" x14ac:dyDescent="0.25">
      <c r="B12" s="19"/>
      <c r="C12" s="20"/>
      <c r="D12" s="21"/>
    </row>
    <row r="14" spans="1:5" x14ac:dyDescent="0.25">
      <c r="B14" s="19" t="s">
        <v>39</v>
      </c>
      <c r="C14" s="19"/>
      <c r="D14" s="22"/>
    </row>
    <row r="15" spans="1:5" x14ac:dyDescent="0.25">
      <c r="B15" s="19" t="s">
        <v>40</v>
      </c>
      <c r="C15" s="19"/>
      <c r="D15" s="23"/>
    </row>
    <row r="16" spans="1:5" x14ac:dyDescent="0.25">
      <c r="B16" s="19"/>
      <c r="C16" s="19"/>
      <c r="D16" s="23"/>
    </row>
    <row r="17" spans="2:5" x14ac:dyDescent="0.25">
      <c r="B17" s="20"/>
      <c r="C17" s="20"/>
      <c r="D17" s="21"/>
    </row>
    <row r="18" spans="2:5" x14ac:dyDescent="0.25">
      <c r="B18" s="24" t="s">
        <v>20</v>
      </c>
      <c r="C18" s="25"/>
      <c r="D18" s="26"/>
      <c r="E18" s="27"/>
    </row>
    <row r="19" spans="2:5" x14ac:dyDescent="0.25">
      <c r="B19" s="28"/>
      <c r="C19" s="28"/>
    </row>
    <row r="20" spans="2:5" x14ac:dyDescent="0.25">
      <c r="B20" s="19"/>
      <c r="C20" s="29" t="s">
        <v>14</v>
      </c>
      <c r="D20" s="29" t="s">
        <v>15</v>
      </c>
      <c r="E20" s="29" t="s">
        <v>18</v>
      </c>
    </row>
    <row r="21" spans="2:5" ht="5.25" customHeight="1" x14ac:dyDescent="0.25">
      <c r="B21" s="19"/>
      <c r="C21" s="30"/>
      <c r="D21" s="30"/>
      <c r="E21" s="30"/>
    </row>
    <row r="22" spans="2:5" x14ac:dyDescent="0.25">
      <c r="B22" s="31" t="s">
        <v>19</v>
      </c>
      <c r="C22" s="43">
        <v>0</v>
      </c>
      <c r="D22" s="32">
        <f>+E7*E8*E9*E11*(0.5)</f>
        <v>375000</v>
      </c>
      <c r="E22" s="32">
        <f>(E7*E8*E9*E10/2*E11)-D22</f>
        <v>375000</v>
      </c>
    </row>
    <row r="23" spans="2:5" x14ac:dyDescent="0.25">
      <c r="B23" s="19"/>
      <c r="C23" s="30"/>
      <c r="D23" s="30"/>
      <c r="E23" s="30"/>
    </row>
    <row r="24" spans="2:5" x14ac:dyDescent="0.25">
      <c r="D24" s="33"/>
    </row>
    <row r="25" spans="2:5" x14ac:dyDescent="0.25">
      <c r="B25" s="24" t="s">
        <v>44</v>
      </c>
      <c r="C25" s="25"/>
      <c r="D25" s="26"/>
      <c r="E25" s="27"/>
    </row>
    <row r="27" spans="2:5" x14ac:dyDescent="0.25">
      <c r="D27" s="34" t="s">
        <v>21</v>
      </c>
      <c r="E27" s="34" t="s">
        <v>22</v>
      </c>
    </row>
    <row r="28" spans="2:5" ht="5.25" customHeight="1" x14ac:dyDescent="0.25"/>
    <row r="29" spans="2:5" x14ac:dyDescent="0.25">
      <c r="B29" s="35" t="s">
        <v>14</v>
      </c>
    </row>
    <row r="30" spans="2:5" x14ac:dyDescent="0.25">
      <c r="B30" s="36" t="s">
        <v>19</v>
      </c>
      <c r="C30" s="36"/>
      <c r="D30" s="44">
        <v>0</v>
      </c>
      <c r="E30" s="44"/>
    </row>
    <row r="31" spans="2:5" x14ac:dyDescent="0.25">
      <c r="B31" s="36" t="s">
        <v>23</v>
      </c>
      <c r="C31" s="36"/>
      <c r="D31" s="44"/>
      <c r="E31" s="44">
        <v>0</v>
      </c>
    </row>
    <row r="32" spans="2:5" x14ac:dyDescent="0.25">
      <c r="B32" s="36"/>
      <c r="C32" s="36"/>
      <c r="D32" s="36"/>
      <c r="E32" s="36"/>
    </row>
    <row r="33" spans="2:5" x14ac:dyDescent="0.25">
      <c r="B33" s="38" t="s">
        <v>16</v>
      </c>
      <c r="C33" s="36"/>
      <c r="D33" s="36"/>
      <c r="E33" s="36"/>
    </row>
    <row r="34" spans="2:5" x14ac:dyDescent="0.25">
      <c r="B34" s="36" t="s">
        <v>19</v>
      </c>
      <c r="C34" s="36"/>
      <c r="D34" s="37">
        <f>+D22</f>
        <v>375000</v>
      </c>
      <c r="E34" s="37"/>
    </row>
    <row r="35" spans="2:5" x14ac:dyDescent="0.25">
      <c r="B35" s="36" t="s">
        <v>23</v>
      </c>
      <c r="C35" s="36"/>
      <c r="D35" s="37"/>
      <c r="E35" s="37">
        <f>+D34</f>
        <v>375000</v>
      </c>
    </row>
    <row r="36" spans="2:5" x14ac:dyDescent="0.25">
      <c r="B36" s="36"/>
      <c r="C36" s="36"/>
      <c r="D36" s="36"/>
      <c r="E36" s="36"/>
    </row>
    <row r="37" spans="2:5" x14ac:dyDescent="0.25">
      <c r="B37" s="38" t="s">
        <v>17</v>
      </c>
      <c r="C37" s="36"/>
      <c r="D37" s="36"/>
      <c r="E37" s="36"/>
    </row>
    <row r="38" spans="2:5" x14ac:dyDescent="0.25">
      <c r="B38" s="36" t="s">
        <v>19</v>
      </c>
      <c r="C38" s="36"/>
      <c r="D38" s="37">
        <f>+E22</f>
        <v>375000</v>
      </c>
      <c r="E38" s="37"/>
    </row>
    <row r="39" spans="2:5" x14ac:dyDescent="0.25">
      <c r="B39" s="36" t="s">
        <v>23</v>
      </c>
      <c r="C39" s="36"/>
      <c r="D39" s="37"/>
      <c r="E39" s="37">
        <f>+D38</f>
        <v>375000</v>
      </c>
    </row>
  </sheetData>
  <mergeCells count="1">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62E7-65A7-4DE0-9433-098F35ECD5E0}">
  <dimension ref="A1:F52"/>
  <sheetViews>
    <sheetView showGridLines="0" tabSelected="1" topLeftCell="A16" zoomScaleNormal="100" workbookViewId="0">
      <selection activeCell="H42" sqref="H42"/>
    </sheetView>
  </sheetViews>
  <sheetFormatPr defaultColWidth="11.7109375" defaultRowHeight="15.75" x14ac:dyDescent="0.25"/>
  <cols>
    <col min="1" max="1" width="5.7109375" style="16" customWidth="1"/>
    <col min="2" max="2" width="60.7109375" style="16" customWidth="1"/>
    <col min="3" max="6" width="14.7109375" style="16" customWidth="1"/>
    <col min="7" max="16384" width="11.7109375" style="16"/>
  </cols>
  <sheetData>
    <row r="1" spans="1:6" x14ac:dyDescent="0.25">
      <c r="A1" s="39" t="s">
        <v>9</v>
      </c>
      <c r="B1" s="15"/>
      <c r="C1" s="15"/>
      <c r="D1" s="15"/>
      <c r="E1" s="15"/>
      <c r="F1" s="15"/>
    </row>
    <row r="2" spans="1:6" ht="18" x14ac:dyDescent="0.25">
      <c r="A2" s="17" t="s">
        <v>25</v>
      </c>
      <c r="B2" s="18"/>
      <c r="C2" s="18"/>
      <c r="D2" s="18"/>
      <c r="E2" s="18"/>
      <c r="F2" s="18"/>
    </row>
    <row r="4" spans="1:6" ht="34.5" customHeight="1" x14ac:dyDescent="0.25">
      <c r="B4" s="45" t="s">
        <v>41</v>
      </c>
      <c r="C4" s="45"/>
      <c r="D4" s="45"/>
      <c r="E4" s="45"/>
      <c r="F4" s="45"/>
    </row>
    <row r="5" spans="1:6" x14ac:dyDescent="0.25">
      <c r="B5" s="19"/>
      <c r="C5" s="20"/>
      <c r="D5" s="21"/>
      <c r="E5" s="21"/>
    </row>
    <row r="6" spans="1:6" x14ac:dyDescent="0.25">
      <c r="B6" s="20" t="s">
        <v>26</v>
      </c>
      <c r="C6" s="20"/>
      <c r="D6" s="21"/>
      <c r="E6" s="21"/>
    </row>
    <row r="7" spans="1:6" x14ac:dyDescent="0.25">
      <c r="B7" s="19" t="s">
        <v>10</v>
      </c>
      <c r="F7" s="40">
        <v>500</v>
      </c>
    </row>
    <row r="8" spans="1:6" x14ac:dyDescent="0.25">
      <c r="B8" s="19" t="s">
        <v>36</v>
      </c>
      <c r="F8" s="40">
        <v>100</v>
      </c>
    </row>
    <row r="9" spans="1:6" x14ac:dyDescent="0.25">
      <c r="B9" s="19" t="s">
        <v>11</v>
      </c>
      <c r="F9" s="41">
        <v>20</v>
      </c>
    </row>
    <row r="10" spans="1:6" x14ac:dyDescent="0.25">
      <c r="B10" s="19" t="s">
        <v>12</v>
      </c>
      <c r="F10" s="40">
        <v>3</v>
      </c>
    </row>
    <row r="11" spans="1:6" x14ac:dyDescent="0.25">
      <c r="B11" s="19" t="s">
        <v>13</v>
      </c>
      <c r="C11" s="19"/>
      <c r="F11" s="42">
        <v>0.9</v>
      </c>
    </row>
    <row r="12" spans="1:6" x14ac:dyDescent="0.25">
      <c r="B12" s="19"/>
      <c r="C12" s="20"/>
      <c r="D12" s="21"/>
      <c r="E12" s="21"/>
    </row>
    <row r="13" spans="1:6" ht="55.5" customHeight="1" x14ac:dyDescent="0.25">
      <c r="B13" s="45" t="s">
        <v>42</v>
      </c>
      <c r="C13" s="45"/>
      <c r="D13" s="45"/>
      <c r="E13" s="45"/>
      <c r="F13" s="45"/>
    </row>
    <row r="14" spans="1:6" x14ac:dyDescent="0.25">
      <c r="B14" s="20" t="s">
        <v>27</v>
      </c>
      <c r="C14" s="20"/>
      <c r="D14" s="21"/>
      <c r="E14" s="21"/>
    </row>
    <row r="15" spans="1:6" x14ac:dyDescent="0.25">
      <c r="B15" s="19" t="s">
        <v>31</v>
      </c>
      <c r="F15" s="41">
        <v>15</v>
      </c>
    </row>
    <row r="16" spans="1:6" x14ac:dyDescent="0.25">
      <c r="B16" s="19" t="s">
        <v>13</v>
      </c>
      <c r="C16" s="19"/>
      <c r="F16" s="42">
        <v>0.95</v>
      </c>
    </row>
    <row r="17" spans="2:6" x14ac:dyDescent="0.25">
      <c r="B17" s="19"/>
      <c r="C17" s="20"/>
      <c r="D17" s="21"/>
      <c r="E17" s="21"/>
    </row>
    <row r="18" spans="2:6" ht="36" customHeight="1" x14ac:dyDescent="0.25">
      <c r="B18" s="45" t="s">
        <v>43</v>
      </c>
      <c r="C18" s="45"/>
      <c r="D18" s="45"/>
      <c r="E18" s="45"/>
      <c r="F18" s="45"/>
    </row>
    <row r="19" spans="2:6" x14ac:dyDescent="0.25">
      <c r="B19" s="20" t="s">
        <v>28</v>
      </c>
      <c r="C19" s="20"/>
      <c r="D19" s="21"/>
      <c r="E19" s="21"/>
    </row>
    <row r="20" spans="2:6" x14ac:dyDescent="0.25">
      <c r="B20" s="19" t="s">
        <v>32</v>
      </c>
      <c r="F20" s="41">
        <v>30</v>
      </c>
    </row>
    <row r="21" spans="2:6" x14ac:dyDescent="0.25">
      <c r="B21" s="19" t="s">
        <v>13</v>
      </c>
      <c r="C21" s="19"/>
      <c r="F21" s="42">
        <v>0.96</v>
      </c>
    </row>
    <row r="23" spans="2:6" x14ac:dyDescent="0.25">
      <c r="B23" s="19" t="s">
        <v>39</v>
      </c>
      <c r="C23" s="19"/>
      <c r="D23" s="22"/>
      <c r="E23" s="22"/>
    </row>
    <row r="24" spans="2:6" x14ac:dyDescent="0.25">
      <c r="B24" s="19" t="s">
        <v>40</v>
      </c>
      <c r="C24" s="19"/>
      <c r="D24" s="23"/>
      <c r="E24" s="23"/>
    </row>
    <row r="25" spans="2:6" x14ac:dyDescent="0.25">
      <c r="B25" s="19"/>
      <c r="C25" s="19"/>
      <c r="D25" s="23"/>
      <c r="E25" s="23"/>
    </row>
    <row r="26" spans="2:6" x14ac:dyDescent="0.25">
      <c r="B26" s="20"/>
      <c r="C26" s="20"/>
      <c r="D26" s="21"/>
      <c r="E26" s="21"/>
    </row>
    <row r="27" spans="2:6" x14ac:dyDescent="0.25">
      <c r="B27" s="24" t="s">
        <v>20</v>
      </c>
      <c r="C27" s="25"/>
      <c r="D27" s="26"/>
      <c r="E27" s="26"/>
      <c r="F27" s="27"/>
    </row>
    <row r="28" spans="2:6" x14ac:dyDescent="0.25">
      <c r="B28" s="28"/>
      <c r="C28" s="28"/>
    </row>
    <row r="29" spans="2:6" x14ac:dyDescent="0.25">
      <c r="B29" s="19"/>
      <c r="C29" s="29" t="s">
        <v>14</v>
      </c>
      <c r="D29" s="29" t="s">
        <v>15</v>
      </c>
      <c r="E29" s="29" t="s">
        <v>18</v>
      </c>
      <c r="F29" s="29" t="s">
        <v>29</v>
      </c>
    </row>
    <row r="30" spans="2:6" ht="5.25" customHeight="1" x14ac:dyDescent="0.25">
      <c r="B30" s="19"/>
      <c r="C30" s="30"/>
      <c r="D30" s="30"/>
      <c r="E30" s="30"/>
      <c r="F30" s="30"/>
    </row>
    <row r="31" spans="2:6" x14ac:dyDescent="0.25">
      <c r="B31" s="31" t="s">
        <v>19</v>
      </c>
      <c r="C31" s="43">
        <v>0</v>
      </c>
      <c r="D31" s="32">
        <f>+F7*F8*F9*F11*(1/F10)</f>
        <v>300000</v>
      </c>
      <c r="E31" s="32">
        <f>+F7*F8*F9*F16*(2/F10)-D31</f>
        <v>333333.33333333326</v>
      </c>
      <c r="F31" s="32">
        <f>+F7*F8*F9*F21*(3/F10)-E31-D31</f>
        <v>326666.66666666674</v>
      </c>
    </row>
    <row r="32" spans="2:6" x14ac:dyDescent="0.25">
      <c r="B32" s="19"/>
      <c r="C32" s="30"/>
      <c r="D32" s="30"/>
      <c r="E32" s="30"/>
      <c r="F32" s="30"/>
    </row>
    <row r="33" spans="2:6" x14ac:dyDescent="0.25">
      <c r="D33" s="33"/>
      <c r="E33" s="33"/>
    </row>
    <row r="34" spans="2:6" x14ac:dyDescent="0.25">
      <c r="B34" s="24" t="s">
        <v>44</v>
      </c>
      <c r="C34" s="25"/>
      <c r="D34" s="26"/>
      <c r="E34" s="26"/>
      <c r="F34" s="27"/>
    </row>
    <row r="36" spans="2:6" x14ac:dyDescent="0.25">
      <c r="E36" s="34" t="s">
        <v>21</v>
      </c>
      <c r="F36" s="34" t="s">
        <v>22</v>
      </c>
    </row>
    <row r="37" spans="2:6" ht="5.25" customHeight="1" x14ac:dyDescent="0.25"/>
    <row r="38" spans="2:6" x14ac:dyDescent="0.25">
      <c r="B38" s="35" t="s">
        <v>14</v>
      </c>
    </row>
    <row r="39" spans="2:6" x14ac:dyDescent="0.25">
      <c r="B39" s="36" t="s">
        <v>19</v>
      </c>
      <c r="C39" s="36"/>
      <c r="D39" s="36"/>
      <c r="E39" s="44">
        <v>0</v>
      </c>
      <c r="F39" s="44"/>
    </row>
    <row r="40" spans="2:6" x14ac:dyDescent="0.25">
      <c r="B40" s="36" t="s">
        <v>23</v>
      </c>
      <c r="C40" s="36"/>
      <c r="D40" s="36"/>
      <c r="E40" s="44"/>
      <c r="F40" s="44">
        <v>0</v>
      </c>
    </row>
    <row r="41" spans="2:6" x14ac:dyDescent="0.25">
      <c r="B41" s="36"/>
      <c r="C41" s="36"/>
      <c r="D41" s="36"/>
      <c r="E41" s="36"/>
      <c r="F41" s="36"/>
    </row>
    <row r="42" spans="2:6" x14ac:dyDescent="0.25">
      <c r="B42" s="38" t="s">
        <v>16</v>
      </c>
      <c r="C42" s="36"/>
      <c r="D42" s="36"/>
      <c r="E42" s="36"/>
      <c r="F42" s="36"/>
    </row>
    <row r="43" spans="2:6" x14ac:dyDescent="0.25">
      <c r="B43" s="36" t="s">
        <v>19</v>
      </c>
      <c r="C43" s="36"/>
      <c r="D43" s="36"/>
      <c r="E43" s="37">
        <f>+D31</f>
        <v>300000</v>
      </c>
      <c r="F43" s="37"/>
    </row>
    <row r="44" spans="2:6" x14ac:dyDescent="0.25">
      <c r="B44" s="36" t="s">
        <v>23</v>
      </c>
      <c r="C44" s="36"/>
      <c r="D44" s="36"/>
      <c r="E44" s="37"/>
      <c r="F44" s="37">
        <f>+E43</f>
        <v>300000</v>
      </c>
    </row>
    <row r="45" spans="2:6" x14ac:dyDescent="0.25">
      <c r="B45" s="36"/>
      <c r="C45" s="36"/>
      <c r="D45" s="36"/>
      <c r="E45" s="36"/>
      <c r="F45" s="36"/>
    </row>
    <row r="46" spans="2:6" x14ac:dyDescent="0.25">
      <c r="B46" s="38" t="s">
        <v>17</v>
      </c>
      <c r="C46" s="36"/>
      <c r="D46" s="36"/>
      <c r="E46" s="36"/>
      <c r="F46" s="36"/>
    </row>
    <row r="47" spans="2:6" x14ac:dyDescent="0.25">
      <c r="B47" s="36" t="s">
        <v>19</v>
      </c>
      <c r="C47" s="36"/>
      <c r="D47" s="36"/>
      <c r="E47" s="37">
        <f>+E31</f>
        <v>333333.33333333326</v>
      </c>
      <c r="F47" s="37"/>
    </row>
    <row r="48" spans="2:6" x14ac:dyDescent="0.25">
      <c r="B48" s="36" t="s">
        <v>23</v>
      </c>
      <c r="C48" s="36"/>
      <c r="D48" s="36"/>
      <c r="E48" s="37"/>
      <c r="F48" s="37">
        <f>+E47</f>
        <v>333333.33333333326</v>
      </c>
    </row>
    <row r="49" spans="2:6" x14ac:dyDescent="0.25">
      <c r="B49" s="36"/>
      <c r="C49" s="36"/>
      <c r="D49" s="36"/>
      <c r="E49" s="36"/>
      <c r="F49" s="36"/>
    </row>
    <row r="50" spans="2:6" x14ac:dyDescent="0.25">
      <c r="B50" s="38" t="s">
        <v>30</v>
      </c>
      <c r="C50" s="36"/>
      <c r="D50" s="36"/>
      <c r="E50" s="36"/>
      <c r="F50" s="36"/>
    </row>
    <row r="51" spans="2:6" x14ac:dyDescent="0.25">
      <c r="B51" s="36" t="s">
        <v>19</v>
      </c>
      <c r="C51" s="36"/>
      <c r="D51" s="36"/>
      <c r="E51" s="37">
        <f>+F31</f>
        <v>326666.66666666674</v>
      </c>
      <c r="F51" s="37"/>
    </row>
    <row r="52" spans="2:6" x14ac:dyDescent="0.25">
      <c r="B52" s="36" t="s">
        <v>23</v>
      </c>
      <c r="C52" s="36"/>
      <c r="D52" s="36"/>
      <c r="E52" s="37"/>
      <c r="F52" s="37">
        <f>+E51</f>
        <v>326666.66666666674</v>
      </c>
    </row>
  </sheetData>
  <mergeCells count="3">
    <mergeCell ref="B4:F4"/>
    <mergeCell ref="B13:F13"/>
    <mergeCell ref="B18:F1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Service Conditions Only</vt:lpstr>
      <vt:lpstr>Service + Market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Tong</dc:creator>
  <cp:lastModifiedBy>Ferdinand</cp:lastModifiedBy>
  <dcterms:created xsi:type="dcterms:W3CDTF">2020-09-10T22:08:09Z</dcterms:created>
  <dcterms:modified xsi:type="dcterms:W3CDTF">2022-09-09T21:13:00Z</dcterms:modified>
</cp:coreProperties>
</file>