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angYiShu\Desktop\data science and statistics\大湾区杯\支撑材料\第七部分\"/>
    </mc:Choice>
  </mc:AlternateContent>
  <xr:revisionPtr revIDLastSave="0" documentId="13_ncr:1_{74730889-5BD0-4875-BE2C-4812671FFA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2" i="1"/>
  <c r="G13" i="1"/>
  <c r="I36" i="1"/>
  <c r="I37" i="1"/>
  <c r="I38" i="1"/>
  <c r="I39" i="1"/>
  <c r="I40" i="1"/>
  <c r="I41" i="1"/>
  <c r="I42" i="1"/>
  <c r="I43" i="1"/>
  <c r="I35" i="1"/>
  <c r="H36" i="1"/>
  <c r="H37" i="1"/>
  <c r="H38" i="1"/>
  <c r="H39" i="1"/>
  <c r="H40" i="1"/>
  <c r="H41" i="1"/>
  <c r="H42" i="1"/>
  <c r="H43" i="1"/>
  <c r="H35" i="1"/>
  <c r="G35" i="1"/>
  <c r="G43" i="1"/>
  <c r="G42" i="1"/>
  <c r="G41" i="1"/>
  <c r="G40" i="1"/>
  <c r="G39" i="1"/>
  <c r="G38" i="1"/>
  <c r="G37" i="1"/>
  <c r="G36" i="1"/>
  <c r="I25" i="1"/>
  <c r="I26" i="1"/>
  <c r="I27" i="1"/>
  <c r="I28" i="1"/>
  <c r="I29" i="1"/>
  <c r="I30" i="1"/>
  <c r="I31" i="1"/>
  <c r="I32" i="1"/>
  <c r="I24" i="1"/>
  <c r="H25" i="1"/>
  <c r="H26" i="1"/>
  <c r="H27" i="1"/>
  <c r="H28" i="1"/>
  <c r="H29" i="1"/>
  <c r="H30" i="1"/>
  <c r="H31" i="1"/>
  <c r="H32" i="1"/>
  <c r="H24" i="1"/>
  <c r="G24" i="1"/>
  <c r="G32" i="1"/>
  <c r="G31" i="1"/>
  <c r="G30" i="1"/>
  <c r="G29" i="1"/>
  <c r="G28" i="1"/>
  <c r="G27" i="1"/>
  <c r="G26" i="1"/>
  <c r="G25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13" i="1"/>
  <c r="I13" i="1" s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<sst xmlns="http://schemas.openxmlformats.org/spreadsheetml/2006/main" count="34" uniqueCount="12">
  <si>
    <t>x1</t>
  </si>
  <si>
    <t>x2</t>
  </si>
  <si>
    <t>x3</t>
  </si>
  <si>
    <t>x4</t>
  </si>
  <si>
    <t>x5</t>
  </si>
  <si>
    <t>x6</t>
  </si>
  <si>
    <t>Y</t>
  </si>
  <si>
    <t>difference</t>
  </si>
  <si>
    <t>战争类回归模型数据</t>
  </si>
  <si>
    <t xml:space="preserve">adjusted </t>
  </si>
  <si>
    <t>金融改革类回归模型数据</t>
  </si>
  <si>
    <t>基建类回归模型数据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</si>
</sst>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0"/>
  </numFmts>
  <fonts count="3">
    <font>
      <sz val="11"/>
      <color theme="1"/>
      <name val="Calibri"/>
      <family val="2"/>
      <scheme val="minor"/>
    </font>
    <font>
      <sz val="12"/>
      <color rgb="FF000000"/>
      <name val="STKaiti"/>
    </font>
    <font>
      <sz val="12"/>
      <color rgb="FF000000"/>
      <name val="华文楷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11</xdr:row>
          <xdr:rowOff>160020</xdr:rowOff>
        </xdr:from>
        <xdr:to>
          <xdr:col>7</xdr:col>
          <xdr:colOff>792480</xdr:colOff>
          <xdr:row>11</xdr:row>
          <xdr:rowOff>441960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11</xdr:row>
          <xdr:rowOff>152400</xdr:rowOff>
        </xdr:from>
        <xdr:to>
          <xdr:col>6</xdr:col>
          <xdr:colOff>449580</xdr:colOff>
          <xdr:row>11</xdr:row>
          <xdr:rowOff>434340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22</xdr:row>
          <xdr:rowOff>152400</xdr:rowOff>
        </xdr:from>
        <xdr:to>
          <xdr:col>6</xdr:col>
          <xdr:colOff>449580</xdr:colOff>
          <xdr:row>22</xdr:row>
          <xdr:rowOff>434340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22</xdr:row>
          <xdr:rowOff>160020</xdr:rowOff>
        </xdr:from>
        <xdr:to>
          <xdr:col>7</xdr:col>
          <xdr:colOff>792480</xdr:colOff>
          <xdr:row>22</xdr:row>
          <xdr:rowOff>441960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281940</xdr:colOff>
          <xdr:row>33</xdr:row>
          <xdr:rowOff>121920</xdr:rowOff>
        </xdr:from>
        <xdr:to>
          <xdr:col>6</xdr:col>
          <xdr:colOff>464820</xdr:colOff>
          <xdr:row>33</xdr:row>
          <xdr:rowOff>403860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33</xdr:row>
          <xdr:rowOff>160020</xdr:rowOff>
        </xdr:from>
        <xdr:to>
          <xdr:col>7</xdr:col>
          <xdr:colOff>792480</xdr:colOff>
          <xdr:row>33</xdr:row>
          <xdr:rowOff>441960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0</xdr:row>
          <xdr:rowOff>144780</xdr:rowOff>
        </xdr:from>
        <xdr:ext cx="167640" cy="258445"/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C72579E-D262-4063-AE7E-8FC122945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160020</xdr:rowOff>
        </xdr:from>
        <xdr:to>
          <xdr:col>8</xdr:col>
          <xdr:colOff>426720</xdr:colOff>
          <xdr:row>0</xdr:row>
          <xdr:rowOff>381000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92662F0-D748-D9E4-30A6-17C4A9724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sqref="A1:I10"/>
    </sheetView>
  </sheetViews>
  <sheetFormatPr defaultRowHeight="14.4"/>
  <cols>
    <col min="1" max="1" width="11.44140625" bestFit="1" customWidth="1"/>
    <col min="2" max="2" width="11.44140625" style="1" bestFit="1" customWidth="1"/>
    <col min="3" max="3" width="11.44140625" style="2" bestFit="1" customWidth="1"/>
    <col min="4" max="4" width="11.44140625" bestFit="1" customWidth="1"/>
    <col min="5" max="6" width="11.44140625" style="1" bestFit="1" customWidth="1"/>
    <col min="7" max="7" width="11.5546875" customWidth="1"/>
    <col min="8" max="8" width="13.77734375" customWidth="1"/>
    <col min="9" max="9" width="10.33203125" customWidth="1"/>
  </cols>
  <sheetData>
    <row r="1" spans="1:9" ht="40.200000000000003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/>
      <c r="I1" s="3"/>
    </row>
    <row r="2" spans="1:9" ht="16.8">
      <c r="A2" s="4">
        <v>0.28501735841499298</v>
      </c>
      <c r="B2" s="4">
        <v>0.154930786727068</v>
      </c>
      <c r="C2" s="4">
        <v>0.24933899269566201</v>
      </c>
      <c r="D2" s="4">
        <v>0.25607375986579201</v>
      </c>
      <c r="E2" s="4">
        <v>0.35979665627886098</v>
      </c>
      <c r="F2" s="4">
        <v>0.28249211771897897</v>
      </c>
      <c r="G2" s="7">
        <v>3.7720972753700698E-2</v>
      </c>
      <c r="H2" s="6">
        <f>(-0.4377)*A2+0.9278*B2-1.9643*C2-1.085*D2+0.4567*E2+2.3731*F2</f>
        <v>8.6077250822122919E-2</v>
      </c>
      <c r="I2" s="3">
        <f>(5.6314*A2*B2*D2*F2)/(C2*E2)</f>
        <v>0.20051621689369908</v>
      </c>
    </row>
    <row r="3" spans="1:9" ht="16.8">
      <c r="A3" s="4">
        <v>0.13482148904277699</v>
      </c>
      <c r="B3" s="4">
        <v>2.49435053460812E-2</v>
      </c>
      <c r="C3" s="4">
        <v>0.12664837724224101</v>
      </c>
      <c r="D3" s="4">
        <v>0.51214751973158401</v>
      </c>
      <c r="E3" s="4">
        <v>0.34988175107138803</v>
      </c>
      <c r="F3" s="4">
        <v>0.28393231544904202</v>
      </c>
      <c r="G3" s="7">
        <v>3.56107085437035E-3</v>
      </c>
      <c r="H3" s="6">
        <f t="shared" ref="H3:H10" si="0">(-0.4377)*A3+0.9278*B3-1.9643*C3-1.085*D3+0.4567*E3+2.3731*F3</f>
        <v>-6.733474313207477E-3</v>
      </c>
      <c r="I3" s="3">
        <f t="shared" ref="I3:I10" si="1">(5.6314*A3*B3*D3*F3)/(C3*E3)</f>
        <v>6.2147256067708358E-2</v>
      </c>
    </row>
    <row r="4" spans="1:9" ht="16.8">
      <c r="A4" s="4">
        <v>0.55229504721909495</v>
      </c>
      <c r="B4" s="4">
        <v>0.44230807367205999</v>
      </c>
      <c r="C4" s="4">
        <v>0.27645939315019902</v>
      </c>
      <c r="D4" s="4">
        <v>0.128036879932896</v>
      </c>
      <c r="E4" s="4">
        <v>0.46828859979908999</v>
      </c>
      <c r="F4" s="4">
        <v>0.21202911025924101</v>
      </c>
      <c r="G4" s="7">
        <v>0.12516504595546099</v>
      </c>
      <c r="H4" s="6">
        <f t="shared" si="0"/>
        <v>0.20369837297746052</v>
      </c>
      <c r="I4" s="3">
        <f t="shared" si="1"/>
        <v>0.28846825654637809</v>
      </c>
    </row>
    <row r="5" spans="1:9" ht="16.8">
      <c r="A5" s="4">
        <v>0.18685785323472601</v>
      </c>
      <c r="B5" s="4">
        <v>3.1618527903483302E-2</v>
      </c>
      <c r="C5" s="4">
        <v>0.284439798068639</v>
      </c>
      <c r="D5" s="4">
        <v>0.25607375986579201</v>
      </c>
      <c r="E5" s="4">
        <v>0.44922147440010401</v>
      </c>
      <c r="F5" s="4">
        <v>0.226217724933193</v>
      </c>
      <c r="G5" s="7">
        <v>5.9351180906172399E-3</v>
      </c>
      <c r="H5" s="6">
        <f t="shared" si="0"/>
        <v>-0.14702040657511184</v>
      </c>
      <c r="I5" s="3">
        <f t="shared" si="1"/>
        <v>1.5083780908815677E-2</v>
      </c>
    </row>
    <row r="6" spans="1:9" ht="16.8">
      <c r="A6" s="4">
        <v>0.11589917479115899</v>
      </c>
      <c r="B6" s="4">
        <v>0.30564576973367202</v>
      </c>
      <c r="C6" s="4">
        <v>0.61163639972469497</v>
      </c>
      <c r="D6" s="4">
        <v>0.128036879932896</v>
      </c>
      <c r="E6" s="4">
        <v>0.19524736408561399</v>
      </c>
      <c r="F6" s="4">
        <v>0.41808406697155598</v>
      </c>
      <c r="G6" s="7">
        <v>6.1197662089920002E-2</v>
      </c>
      <c r="H6" s="6">
        <f t="shared" si="0"/>
        <v>-2.6183547845500255E-2</v>
      </c>
      <c r="I6" s="3">
        <f t="shared" si="1"/>
        <v>8.9420131969273522E-2</v>
      </c>
    </row>
    <row r="7" spans="1:9" ht="16.8">
      <c r="A7" s="4">
        <v>6.0314876677031698E-2</v>
      </c>
      <c r="B7" s="4">
        <v>0.27824304555065299</v>
      </c>
      <c r="C7" s="4">
        <v>0.58412671122535498</v>
      </c>
      <c r="D7" s="4">
        <v>0.128036879932896</v>
      </c>
      <c r="E7" s="4">
        <v>0.19067125398985801</v>
      </c>
      <c r="F7" s="4">
        <v>0.48934718428132801</v>
      </c>
      <c r="G7" s="7">
        <v>9.9446200896119996E-2</v>
      </c>
      <c r="H7" s="6">
        <f t="shared" si="0"/>
        <v>0.19378332726838987</v>
      </c>
      <c r="I7" s="3">
        <f t="shared" si="1"/>
        <v>5.3164903030317172E-2</v>
      </c>
    </row>
    <row r="8" spans="1:9" ht="16.8">
      <c r="A8" s="4">
        <v>0.19631901036053501</v>
      </c>
      <c r="B8" s="4">
        <v>0.35588409740253901</v>
      </c>
      <c r="C8" s="4">
        <v>4.6909209398637297E-2</v>
      </c>
      <c r="D8" s="4">
        <v>0.51214751973158401</v>
      </c>
      <c r="E8" s="4">
        <v>0.387062645599411</v>
      </c>
      <c r="F8" s="4">
        <v>0.25982233863465798</v>
      </c>
      <c r="G8" s="7">
        <v>0.30084454143773198</v>
      </c>
      <c r="H8" s="6">
        <f t="shared" si="0"/>
        <v>0.38979251786391556</v>
      </c>
      <c r="I8" s="3">
        <f t="shared" si="1"/>
        <v>2.8834969862809019</v>
      </c>
    </row>
    <row r="9" spans="1:9" ht="16.8">
      <c r="A9" s="4">
        <v>0.46004876524245802</v>
      </c>
      <c r="B9" s="4">
        <v>0.26489300043584901</v>
      </c>
      <c r="C9" s="4">
        <v>0.204635748884235</v>
      </c>
      <c r="D9" s="4">
        <v>0.38411063979868798</v>
      </c>
      <c r="E9" s="4">
        <v>0.21088240691278201</v>
      </c>
      <c r="F9" s="4">
        <v>0.350128070375261</v>
      </c>
      <c r="G9" s="7">
        <v>7.7552209717398707E-2</v>
      </c>
      <c r="H9" s="6">
        <f t="shared" si="0"/>
        <v>0.15287725458747692</v>
      </c>
      <c r="I9" s="3">
        <f t="shared" si="1"/>
        <v>2.138711186853175</v>
      </c>
    </row>
    <row r="10" spans="1:9" ht="21.6" customHeight="1">
      <c r="A10" s="4">
        <v>0.54165124545256005</v>
      </c>
      <c r="B10" s="4">
        <v>0.64115348248729997</v>
      </c>
      <c r="C10" s="4">
        <v>7.1239712198760394E-2</v>
      </c>
      <c r="D10" s="4">
        <v>0.38411063979868798</v>
      </c>
      <c r="E10" s="4">
        <v>0.24138980755115999</v>
      </c>
      <c r="F10" s="4">
        <v>0.37295787142958903</v>
      </c>
      <c r="G10" s="7">
        <v>0.934187587463154</v>
      </c>
      <c r="H10" s="6">
        <f t="shared" si="0"/>
        <v>0.79639428986170235</v>
      </c>
      <c r="I10" s="3">
        <f t="shared" si="1"/>
        <v>16.291953358516732</v>
      </c>
    </row>
    <row r="11" spans="1:9" ht="23.4" customHeight="1">
      <c r="A11" s="9" t="s">
        <v>8</v>
      </c>
      <c r="B11" s="9"/>
      <c r="C11" s="9"/>
      <c r="D11" s="9"/>
      <c r="E11" s="9"/>
      <c r="F11" s="9"/>
      <c r="G11" s="9"/>
      <c r="H11" s="9"/>
      <c r="I11" s="3"/>
    </row>
    <row r="12" spans="1:9" ht="46.8" customHeight="1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7"/>
      <c r="H12" s="8" t="s">
        <v>9</v>
      </c>
      <c r="I12" s="4" t="s">
        <v>7</v>
      </c>
    </row>
    <row r="13" spans="1:9" ht="16.8">
      <c r="A13" s="5">
        <v>0.28499999999999998</v>
      </c>
      <c r="B13" s="5">
        <v>0.155</v>
      </c>
      <c r="C13" s="5">
        <v>0.249</v>
      </c>
      <c r="D13" s="5">
        <v>0.25600000000000001</v>
      </c>
      <c r="E13" s="5">
        <v>0.36</v>
      </c>
      <c r="F13" s="5">
        <v>0.28199999999999997</v>
      </c>
      <c r="G13" s="6">
        <f>(-0.4377)*A13+0.9278*B13-1.9643*C13-1.085*D13+0.4567*E13+2.3731*F13</f>
        <v>8.5820000000000007E-2</v>
      </c>
      <c r="H13" s="6">
        <f>(-0.4377)*A13+0.9278*B13-1.9643*C13-1.085*D13+0.470401*E13+2.3731*F13</f>
        <v>9.0752359999999976E-2</v>
      </c>
      <c r="I13" s="3">
        <f>H13-G13</f>
        <v>4.932359999999969E-3</v>
      </c>
    </row>
    <row r="14" spans="1:9" ht="16.8">
      <c r="A14" s="5">
        <v>0.13500000000000001</v>
      </c>
      <c r="B14" s="5">
        <v>2.5000000000000001E-2</v>
      </c>
      <c r="C14" s="5">
        <v>0.127</v>
      </c>
      <c r="D14" s="5">
        <v>0.51200000000000001</v>
      </c>
      <c r="E14" s="5">
        <v>0.35</v>
      </c>
      <c r="F14" s="5">
        <v>0.28399999999999997</v>
      </c>
      <c r="G14" s="6">
        <f t="shared" ref="G14:G21" si="2">(-0.4377)*A14+0.9278*B14-1.9643*C14-1.085*D14+0.4567*E14+2.3731*F14</f>
        <v>-7.0752000000000592E-3</v>
      </c>
      <c r="H14" s="6">
        <f t="shared" ref="H14:H21" si="3">(-0.4377)*A14+0.9278*B14-1.9643*C14-1.085*D14+0.470401*E14+2.3731*F14</f>
        <v>-2.2798500000000832E-3</v>
      </c>
      <c r="I14" s="3">
        <f t="shared" ref="I14:I21" si="4">H14-G14</f>
        <v>4.795349999999976E-3</v>
      </c>
    </row>
    <row r="15" spans="1:9" ht="16.8">
      <c r="A15" s="5">
        <v>0.55200000000000005</v>
      </c>
      <c r="B15" s="5">
        <v>0.442</v>
      </c>
      <c r="C15" s="5">
        <v>0.27600000000000002</v>
      </c>
      <c r="D15" s="5">
        <v>0.128</v>
      </c>
      <c r="E15" s="5">
        <v>0.46800000000000003</v>
      </c>
      <c r="F15" s="5">
        <v>0.21199999999999999</v>
      </c>
      <c r="G15" s="6">
        <f t="shared" si="2"/>
        <v>0.2042832</v>
      </c>
      <c r="H15" s="6">
        <f t="shared" si="3"/>
        <v>0.21069526799999999</v>
      </c>
      <c r="I15" s="3">
        <f t="shared" si="4"/>
        <v>6.412067999999993E-3</v>
      </c>
    </row>
    <row r="16" spans="1:9" ht="16.8">
      <c r="A16" s="5">
        <v>0.187</v>
      </c>
      <c r="B16" s="5">
        <v>3.2000000000000001E-2</v>
      </c>
      <c r="C16" s="5">
        <v>0.28399999999999997</v>
      </c>
      <c r="D16" s="5">
        <v>0.25600000000000001</v>
      </c>
      <c r="E16" s="5">
        <v>0.44900000000000001</v>
      </c>
      <c r="F16" s="5">
        <v>0.22600000000000001</v>
      </c>
      <c r="G16" s="6">
        <f t="shared" si="2"/>
        <v>-0.14640259999999994</v>
      </c>
      <c r="H16" s="6">
        <f t="shared" si="3"/>
        <v>-0.14025085100000001</v>
      </c>
      <c r="I16" s="3">
        <f t="shared" si="4"/>
        <v>6.1517489999999286E-3</v>
      </c>
    </row>
    <row r="17" spans="1:9" ht="16.8">
      <c r="A17" s="5">
        <v>0.11600000000000001</v>
      </c>
      <c r="B17" s="5">
        <v>0.30599999999999999</v>
      </c>
      <c r="C17" s="5">
        <v>0.61199999999999999</v>
      </c>
      <c r="D17" s="5">
        <v>0.128</v>
      </c>
      <c r="E17" s="5">
        <v>0.19500000000000001</v>
      </c>
      <c r="F17" s="5">
        <v>0.41799999999999998</v>
      </c>
      <c r="G17" s="6">
        <f t="shared" si="2"/>
        <v>-2.6885700000000012E-2</v>
      </c>
      <c r="H17" s="6">
        <f t="shared" si="3"/>
        <v>-2.4214005000000149E-2</v>
      </c>
      <c r="I17" s="3">
        <f t="shared" si="4"/>
        <v>2.6716949999998629E-3</v>
      </c>
    </row>
    <row r="18" spans="1:9" ht="16.8">
      <c r="A18" s="5">
        <v>0.06</v>
      </c>
      <c r="B18" s="5">
        <v>0.27800000000000002</v>
      </c>
      <c r="C18" s="5">
        <v>0.58399999999999996</v>
      </c>
      <c r="D18" s="5">
        <v>0.128</v>
      </c>
      <c r="E18" s="5">
        <v>0.191</v>
      </c>
      <c r="F18" s="5">
        <v>0.48899999999999999</v>
      </c>
      <c r="G18" s="6">
        <f t="shared" si="2"/>
        <v>0.19331079999999989</v>
      </c>
      <c r="H18" s="6">
        <f t="shared" si="3"/>
        <v>0.19592769099999996</v>
      </c>
      <c r="I18" s="3">
        <f t="shared" si="4"/>
        <v>2.6168910000000656E-3</v>
      </c>
    </row>
    <row r="19" spans="1:9" ht="16.8">
      <c r="A19" s="5">
        <v>0.19600000000000001</v>
      </c>
      <c r="B19" s="5">
        <v>0.35599999999999998</v>
      </c>
      <c r="C19" s="5">
        <v>4.7E-2</v>
      </c>
      <c r="D19" s="5">
        <v>0.51200000000000001</v>
      </c>
      <c r="E19" s="5">
        <v>0.38700000000000001</v>
      </c>
      <c r="F19" s="5">
        <v>0.26</v>
      </c>
      <c r="G19" s="6">
        <f t="shared" si="2"/>
        <v>0.39041440000000005</v>
      </c>
      <c r="H19" s="6">
        <f t="shared" si="3"/>
        <v>0.39571668700000001</v>
      </c>
      <c r="I19" s="3">
        <f t="shared" si="4"/>
        <v>5.3022869999999611E-3</v>
      </c>
    </row>
    <row r="20" spans="1:9" ht="16.8">
      <c r="A20" s="5">
        <v>0.46</v>
      </c>
      <c r="B20" s="5">
        <v>0.26500000000000001</v>
      </c>
      <c r="C20" s="5">
        <v>0.20499999999999999</v>
      </c>
      <c r="D20" s="5">
        <v>0.38400000000000001</v>
      </c>
      <c r="E20" s="5">
        <v>0.21099999999999999</v>
      </c>
      <c r="F20" s="5">
        <v>0.35</v>
      </c>
      <c r="G20" s="6">
        <f t="shared" si="2"/>
        <v>0.15215219999999996</v>
      </c>
      <c r="H20" s="6">
        <f t="shared" si="3"/>
        <v>0.1550431109999999</v>
      </c>
      <c r="I20" s="3">
        <f t="shared" si="4"/>
        <v>2.8909109999999405E-3</v>
      </c>
    </row>
    <row r="21" spans="1:9" ht="16.8">
      <c r="A21" s="5">
        <v>0.54200000000000004</v>
      </c>
      <c r="B21" s="5">
        <v>0.64100000000000001</v>
      </c>
      <c r="C21" s="5">
        <v>7.0999999999999994E-2</v>
      </c>
      <c r="D21" s="5">
        <v>0.38400000000000001</v>
      </c>
      <c r="E21" s="5">
        <v>0.24099999999999999</v>
      </c>
      <c r="F21" s="5">
        <v>0.373</v>
      </c>
      <c r="G21" s="6">
        <f t="shared" si="2"/>
        <v>0.79661209999999993</v>
      </c>
      <c r="H21" s="6">
        <f t="shared" si="3"/>
        <v>0.79991404099999996</v>
      </c>
      <c r="I21" s="3">
        <f t="shared" si="4"/>
        <v>3.3019410000000304E-3</v>
      </c>
    </row>
    <row r="22" spans="1:9" ht="16.8">
      <c r="A22" s="9" t="s">
        <v>10</v>
      </c>
      <c r="B22" s="9"/>
      <c r="C22" s="9"/>
      <c r="D22" s="9"/>
      <c r="E22" s="9"/>
      <c r="F22" s="9"/>
      <c r="G22" s="9"/>
      <c r="H22" s="9"/>
      <c r="I22" s="3"/>
    </row>
    <row r="23" spans="1:9" ht="42.6" customHeight="1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7"/>
      <c r="H23" s="8" t="s">
        <v>9</v>
      </c>
      <c r="I23" s="4" t="s">
        <v>7</v>
      </c>
    </row>
    <row r="24" spans="1:9" ht="16.8">
      <c r="A24" s="5">
        <v>0.28499999999999998</v>
      </c>
      <c r="B24" s="5">
        <v>0.155</v>
      </c>
      <c r="C24" s="5">
        <v>0.249</v>
      </c>
      <c r="D24" s="5">
        <v>0.25600000000000001</v>
      </c>
      <c r="E24" s="5">
        <v>0.36</v>
      </c>
      <c r="F24" s="5">
        <v>0.28199999999999997</v>
      </c>
      <c r="G24" s="6">
        <f>(-0.4377)*A24+0.9278*B24-1.9643*C24-1.085*D24+0.4567*E24+2.3731*F24</f>
        <v>8.5820000000000007E-2</v>
      </c>
      <c r="H24" s="3">
        <f>(-0.4377)*A24+0.9278*B24-1.925*C24-1.085*D24+0.4567*E24+2.3731*F24</f>
        <v>9.5605700000000016E-2</v>
      </c>
      <c r="I24" s="3">
        <f>H24-G24</f>
        <v>9.7857000000000083E-3</v>
      </c>
    </row>
    <row r="25" spans="1:9" ht="16.8">
      <c r="A25" s="5">
        <v>0.13500000000000001</v>
      </c>
      <c r="B25" s="5">
        <v>2.5000000000000001E-2</v>
      </c>
      <c r="C25" s="5">
        <v>0.127</v>
      </c>
      <c r="D25" s="5">
        <v>0.51200000000000001</v>
      </c>
      <c r="E25" s="5">
        <v>0.35</v>
      </c>
      <c r="F25" s="5">
        <v>0.28399999999999997</v>
      </c>
      <c r="G25" s="6">
        <f t="shared" ref="G25:G32" si="5">(-0.4377)*A25+0.9278*B25-1.9643*C25-1.085*D25+0.4567*E25+2.3731*F25</f>
        <v>-7.0752000000000592E-3</v>
      </c>
      <c r="H25" s="3">
        <f t="shared" ref="H25:H32" si="6">(-0.4377)*A25+0.9278*B25-1.925*C25-1.085*D25+0.4567*E25+2.3731*F25</f>
        <v>-2.0841000000000331E-3</v>
      </c>
      <c r="I25" s="3">
        <f t="shared" ref="I25:I32" si="7">H25-G25</f>
        <v>4.9911000000000261E-3</v>
      </c>
    </row>
    <row r="26" spans="1:9" ht="16.8">
      <c r="A26" s="5">
        <v>0.55200000000000005</v>
      </c>
      <c r="B26" s="5">
        <v>0.442</v>
      </c>
      <c r="C26" s="5">
        <v>0.27600000000000002</v>
      </c>
      <c r="D26" s="5">
        <v>0.128</v>
      </c>
      <c r="E26" s="5">
        <v>0.46800000000000003</v>
      </c>
      <c r="F26" s="5">
        <v>0.21199999999999999</v>
      </c>
      <c r="G26" s="6">
        <f t="shared" si="5"/>
        <v>0.2042832</v>
      </c>
      <c r="H26" s="3">
        <f t="shared" si="6"/>
        <v>0.21512999999999993</v>
      </c>
      <c r="I26" s="3">
        <f t="shared" si="7"/>
        <v>1.0846799999999934E-2</v>
      </c>
    </row>
    <row r="27" spans="1:9" ht="16.8">
      <c r="A27" s="5">
        <v>0.187</v>
      </c>
      <c r="B27" s="5">
        <v>3.2000000000000001E-2</v>
      </c>
      <c r="C27" s="5">
        <v>0.28399999999999997</v>
      </c>
      <c r="D27" s="5">
        <v>0.25600000000000001</v>
      </c>
      <c r="E27" s="5">
        <v>0.44900000000000001</v>
      </c>
      <c r="F27" s="5">
        <v>0.22600000000000001</v>
      </c>
      <c r="G27" s="6">
        <f t="shared" si="5"/>
        <v>-0.14640259999999994</v>
      </c>
      <c r="H27" s="3">
        <f t="shared" si="6"/>
        <v>-0.13524139999999985</v>
      </c>
      <c r="I27" s="3">
        <f t="shared" si="7"/>
        <v>1.1161200000000093E-2</v>
      </c>
    </row>
    <row r="28" spans="1:9" ht="16.8">
      <c r="A28" s="5">
        <v>0.11600000000000001</v>
      </c>
      <c r="B28" s="5">
        <v>0.30599999999999999</v>
      </c>
      <c r="C28" s="5">
        <v>0.61199999999999999</v>
      </c>
      <c r="D28" s="5">
        <v>0.128</v>
      </c>
      <c r="E28" s="5">
        <v>0.19500000000000001</v>
      </c>
      <c r="F28" s="5">
        <v>0.41799999999999998</v>
      </c>
      <c r="G28" s="6">
        <f t="shared" si="5"/>
        <v>-2.6885700000000012E-2</v>
      </c>
      <c r="H28" s="3">
        <f t="shared" si="6"/>
        <v>-2.8341000000001726E-3</v>
      </c>
      <c r="I28" s="3">
        <f t="shared" si="7"/>
        <v>2.405159999999984E-2</v>
      </c>
    </row>
    <row r="29" spans="1:9" ht="16.8">
      <c r="A29" s="5">
        <v>0.06</v>
      </c>
      <c r="B29" s="5">
        <v>0.27800000000000002</v>
      </c>
      <c r="C29" s="5">
        <v>0.58399999999999996</v>
      </c>
      <c r="D29" s="5">
        <v>0.128</v>
      </c>
      <c r="E29" s="5">
        <v>0.191</v>
      </c>
      <c r="F29" s="5">
        <v>0.48899999999999999</v>
      </c>
      <c r="G29" s="6">
        <f t="shared" si="5"/>
        <v>0.19331079999999989</v>
      </c>
      <c r="H29" s="3">
        <f t="shared" si="6"/>
        <v>0.21626199999999995</v>
      </c>
      <c r="I29" s="3">
        <f t="shared" si="7"/>
        <v>2.295120000000006E-2</v>
      </c>
    </row>
    <row r="30" spans="1:9" ht="16.8">
      <c r="A30" s="5">
        <v>0.19600000000000001</v>
      </c>
      <c r="B30" s="5">
        <v>0.35599999999999998</v>
      </c>
      <c r="C30" s="5">
        <v>4.7E-2</v>
      </c>
      <c r="D30" s="5">
        <v>0.51200000000000001</v>
      </c>
      <c r="E30" s="5">
        <v>0.38700000000000001</v>
      </c>
      <c r="F30" s="5">
        <v>0.26</v>
      </c>
      <c r="G30" s="6">
        <f t="shared" si="5"/>
        <v>0.39041440000000005</v>
      </c>
      <c r="H30" s="3">
        <f t="shared" si="6"/>
        <v>0.39226150000000004</v>
      </c>
      <c r="I30" s="3">
        <f t="shared" si="7"/>
        <v>1.8470999999999904E-3</v>
      </c>
    </row>
    <row r="31" spans="1:9" ht="16.8">
      <c r="A31" s="5">
        <v>0.46</v>
      </c>
      <c r="B31" s="5">
        <v>0.26500000000000001</v>
      </c>
      <c r="C31" s="5">
        <v>0.20499999999999999</v>
      </c>
      <c r="D31" s="5">
        <v>0.38400000000000001</v>
      </c>
      <c r="E31" s="5">
        <v>0.21099999999999999</v>
      </c>
      <c r="F31" s="5">
        <v>0.35</v>
      </c>
      <c r="G31" s="6">
        <f t="shared" si="5"/>
        <v>0.15215219999999996</v>
      </c>
      <c r="H31" s="3">
        <f t="shared" si="6"/>
        <v>0.16020869999999987</v>
      </c>
      <c r="I31" s="3">
        <f t="shared" si="7"/>
        <v>8.056499999999911E-3</v>
      </c>
    </row>
    <row r="32" spans="1:9" ht="16.8">
      <c r="A32" s="5">
        <v>0.54200000000000004</v>
      </c>
      <c r="B32" s="5">
        <v>0.64100000000000001</v>
      </c>
      <c r="C32" s="5">
        <v>7.0999999999999994E-2</v>
      </c>
      <c r="D32" s="5">
        <v>0.38400000000000001</v>
      </c>
      <c r="E32" s="5">
        <v>0.24099999999999999</v>
      </c>
      <c r="F32" s="5">
        <v>0.373</v>
      </c>
      <c r="G32" s="6">
        <f t="shared" si="5"/>
        <v>0.79661209999999993</v>
      </c>
      <c r="H32" s="3">
        <f t="shared" si="6"/>
        <v>0.79940239999999996</v>
      </c>
      <c r="I32" s="3">
        <f t="shared" si="7"/>
        <v>2.7903000000000233E-3</v>
      </c>
    </row>
    <row r="33" spans="1:9" ht="16.8">
      <c r="A33" s="9" t="s">
        <v>11</v>
      </c>
      <c r="B33" s="9"/>
      <c r="C33" s="9"/>
      <c r="D33" s="9"/>
      <c r="E33" s="9"/>
      <c r="F33" s="9"/>
      <c r="G33" s="9"/>
      <c r="H33" s="9"/>
      <c r="I33" s="3"/>
    </row>
    <row r="34" spans="1:9" ht="38.4" customHeight="1">
      <c r="A34" s="4" t="s">
        <v>0</v>
      </c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7"/>
      <c r="H34" s="8" t="s">
        <v>9</v>
      </c>
      <c r="I34" s="4" t="s">
        <v>7</v>
      </c>
    </row>
    <row r="35" spans="1:9" ht="16.8">
      <c r="A35" s="5">
        <v>0.28499999999999998</v>
      </c>
      <c r="B35" s="5">
        <v>0.155</v>
      </c>
      <c r="C35" s="5">
        <v>0.249</v>
      </c>
      <c r="D35" s="5">
        <v>0.25600000000000001</v>
      </c>
      <c r="E35" s="5">
        <v>0.36</v>
      </c>
      <c r="F35" s="5">
        <v>0.28199999999999997</v>
      </c>
      <c r="G35" s="6">
        <f>(-0.4377)*A35+0.9278*B35-1.9643*C35-1.085*D35+0.4567*E35+2.3731*F35</f>
        <v>8.5820000000000007E-2</v>
      </c>
      <c r="H35" s="3">
        <f>(-0.4071)*A35+0.9927*B35-1.9643*C35-1.085*D35+0.4567*E35+2.3731*F35</f>
        <v>0.10460049999999999</v>
      </c>
      <c r="I35" s="3">
        <f>H35-G35</f>
        <v>1.8780499999999978E-2</v>
      </c>
    </row>
    <row r="36" spans="1:9" ht="16.8">
      <c r="A36" s="5">
        <v>0.13500000000000001</v>
      </c>
      <c r="B36" s="5">
        <v>2.5000000000000001E-2</v>
      </c>
      <c r="C36" s="5">
        <v>0.127</v>
      </c>
      <c r="D36" s="5">
        <v>0.51200000000000001</v>
      </c>
      <c r="E36" s="5">
        <v>0.35</v>
      </c>
      <c r="F36" s="5">
        <v>0.28399999999999997</v>
      </c>
      <c r="G36" s="6">
        <f t="shared" ref="G36:G43" si="8">(-0.4377)*A36+0.9278*B36-1.9643*C36-1.085*D36+0.4567*E36+2.3731*F36</f>
        <v>-7.0752000000000592E-3</v>
      </c>
      <c r="H36" s="3">
        <f t="shared" ref="H36:H43" si="9">(-0.4071)*A36+0.9927*B36-1.9643*C36-1.085*D36+0.4567*E36+2.3731*F36</f>
        <v>-1.3217000000000922E-3</v>
      </c>
      <c r="I36" s="3">
        <f t="shared" ref="I36:I43" si="10">H36-G36</f>
        <v>5.753499999999967E-3</v>
      </c>
    </row>
    <row r="37" spans="1:9" ht="16.8">
      <c r="A37" s="5">
        <v>0.55200000000000005</v>
      </c>
      <c r="B37" s="5">
        <v>0.442</v>
      </c>
      <c r="C37" s="5">
        <v>0.27600000000000002</v>
      </c>
      <c r="D37" s="5">
        <v>0.128</v>
      </c>
      <c r="E37" s="5">
        <v>0.46800000000000003</v>
      </c>
      <c r="F37" s="5">
        <v>0.21199999999999999</v>
      </c>
      <c r="G37" s="6">
        <f t="shared" si="8"/>
        <v>0.2042832</v>
      </c>
      <c r="H37" s="3">
        <f t="shared" si="9"/>
        <v>0.24986019999999998</v>
      </c>
      <c r="I37" s="3">
        <f t="shared" si="10"/>
        <v>4.5576999999999979E-2</v>
      </c>
    </row>
    <row r="38" spans="1:9" ht="16.8">
      <c r="A38" s="5">
        <v>0.187</v>
      </c>
      <c r="B38" s="5">
        <v>3.2000000000000001E-2</v>
      </c>
      <c r="C38" s="5">
        <v>0.28399999999999997</v>
      </c>
      <c r="D38" s="5">
        <v>0.25600000000000001</v>
      </c>
      <c r="E38" s="5">
        <v>0.44900000000000001</v>
      </c>
      <c r="F38" s="5">
        <v>0.22600000000000001</v>
      </c>
      <c r="G38" s="6">
        <f t="shared" si="8"/>
        <v>-0.14640259999999994</v>
      </c>
      <c r="H38" s="3">
        <f t="shared" si="9"/>
        <v>-0.13860359999999994</v>
      </c>
      <c r="I38" s="3">
        <f t="shared" si="10"/>
        <v>7.7990000000000004E-3</v>
      </c>
    </row>
    <row r="39" spans="1:9" ht="16.8">
      <c r="A39" s="5">
        <v>0.11600000000000001</v>
      </c>
      <c r="B39" s="5">
        <v>0.30599999999999999</v>
      </c>
      <c r="C39" s="5">
        <v>0.61199999999999999</v>
      </c>
      <c r="D39" s="5">
        <v>0.128</v>
      </c>
      <c r="E39" s="5">
        <v>0.19500000000000001</v>
      </c>
      <c r="F39" s="5">
        <v>0.41799999999999998</v>
      </c>
      <c r="G39" s="6">
        <f t="shared" si="8"/>
        <v>-2.6885700000000012E-2</v>
      </c>
      <c r="H39" s="3">
        <f t="shared" si="9"/>
        <v>-3.4767000000001103E-3</v>
      </c>
      <c r="I39" s="3">
        <f t="shared" si="10"/>
        <v>2.3408999999999902E-2</v>
      </c>
    </row>
    <row r="40" spans="1:9" ht="16.8">
      <c r="A40" s="5">
        <v>0.06</v>
      </c>
      <c r="B40" s="5">
        <v>0.27800000000000002</v>
      </c>
      <c r="C40" s="5">
        <v>0.58399999999999996</v>
      </c>
      <c r="D40" s="5">
        <v>0.128</v>
      </c>
      <c r="E40" s="5">
        <v>0.191</v>
      </c>
      <c r="F40" s="5">
        <v>0.48899999999999999</v>
      </c>
      <c r="G40" s="6">
        <f t="shared" si="8"/>
        <v>0.19331079999999989</v>
      </c>
      <c r="H40" s="3">
        <f t="shared" si="9"/>
        <v>0.21318900000000007</v>
      </c>
      <c r="I40" s="3">
        <f t="shared" si="10"/>
        <v>1.9878200000000179E-2</v>
      </c>
    </row>
    <row r="41" spans="1:9" ht="16.8">
      <c r="A41" s="5">
        <v>0.19600000000000001</v>
      </c>
      <c r="B41" s="5">
        <v>0.35599999999999998</v>
      </c>
      <c r="C41" s="5">
        <v>4.7E-2</v>
      </c>
      <c r="D41" s="5">
        <v>0.51200000000000001</v>
      </c>
      <c r="E41" s="5">
        <v>0.38700000000000001</v>
      </c>
      <c r="F41" s="5">
        <v>0.26</v>
      </c>
      <c r="G41" s="6">
        <f t="shared" si="8"/>
        <v>0.39041440000000005</v>
      </c>
      <c r="H41" s="3">
        <f t="shared" si="9"/>
        <v>0.41951640000000001</v>
      </c>
      <c r="I41" s="3">
        <f t="shared" si="10"/>
        <v>2.9101999999999961E-2</v>
      </c>
    </row>
    <row r="42" spans="1:9" ht="16.8">
      <c r="A42" s="5">
        <v>0.46</v>
      </c>
      <c r="B42" s="5">
        <v>0.26500000000000001</v>
      </c>
      <c r="C42" s="5">
        <v>0.20499999999999999</v>
      </c>
      <c r="D42" s="5">
        <v>0.38400000000000001</v>
      </c>
      <c r="E42" s="5">
        <v>0.21099999999999999</v>
      </c>
      <c r="F42" s="5">
        <v>0.35</v>
      </c>
      <c r="G42" s="6">
        <f t="shared" si="8"/>
        <v>0.15215219999999996</v>
      </c>
      <c r="H42" s="3">
        <f t="shared" si="9"/>
        <v>0.18342669999999983</v>
      </c>
      <c r="I42" s="3">
        <f t="shared" si="10"/>
        <v>3.1274499999999872E-2</v>
      </c>
    </row>
    <row r="43" spans="1:9" ht="16.8">
      <c r="A43" s="5">
        <v>0.54200000000000004</v>
      </c>
      <c r="B43" s="5">
        <v>0.64100000000000001</v>
      </c>
      <c r="C43" s="5">
        <v>7.0999999999999994E-2</v>
      </c>
      <c r="D43" s="5">
        <v>0.38400000000000001</v>
      </c>
      <c r="E43" s="5">
        <v>0.24099999999999999</v>
      </c>
      <c r="F43" s="5">
        <v>0.373</v>
      </c>
      <c r="G43" s="6">
        <f t="shared" si="8"/>
        <v>0.79661209999999993</v>
      </c>
      <c r="H43" s="3">
        <f t="shared" si="9"/>
        <v>0.85479820000000006</v>
      </c>
      <c r="I43" s="3">
        <f t="shared" si="10"/>
        <v>5.8186100000000129E-2</v>
      </c>
    </row>
  </sheetData>
  <mergeCells count="3">
    <mergeCell ref="A11:H11"/>
    <mergeCell ref="A22:H22"/>
    <mergeCell ref="A33:H3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r:id="rId5">
            <anchor moveWithCells="1">
              <from>
                <xdr:col>7</xdr:col>
                <xdr:colOff>609600</xdr:colOff>
                <xdr:row>11</xdr:row>
                <xdr:rowOff>160020</xdr:rowOff>
              </from>
              <to>
                <xdr:col>7</xdr:col>
                <xdr:colOff>792480</xdr:colOff>
                <xdr:row>11</xdr:row>
                <xdr:rowOff>441960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r:id="rId7">
            <anchor moveWithCells="1">
              <from>
                <xdr:col>6</xdr:col>
                <xdr:colOff>266700</xdr:colOff>
                <xdr:row>11</xdr:row>
                <xdr:rowOff>152400</xdr:rowOff>
              </from>
              <to>
                <xdr:col>6</xdr:col>
                <xdr:colOff>449580</xdr:colOff>
                <xdr:row>11</xdr:row>
                <xdr:rowOff>434340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r:id="rId7">
            <anchor moveWithCells="1">
              <from>
                <xdr:col>6</xdr:col>
                <xdr:colOff>266700</xdr:colOff>
                <xdr:row>22</xdr:row>
                <xdr:rowOff>152400</xdr:rowOff>
              </from>
              <to>
                <xdr:col>6</xdr:col>
                <xdr:colOff>449580</xdr:colOff>
                <xdr:row>22</xdr:row>
                <xdr:rowOff>434340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29" r:id="rId9">
          <objectPr defaultSize="0" r:id="rId5">
            <anchor moveWithCells="1">
              <from>
                <xdr:col>7</xdr:col>
                <xdr:colOff>609600</xdr:colOff>
                <xdr:row>22</xdr:row>
                <xdr:rowOff>160020</xdr:rowOff>
              </from>
              <to>
                <xdr:col>7</xdr:col>
                <xdr:colOff>792480</xdr:colOff>
                <xdr:row>22</xdr:row>
                <xdr:rowOff>441960</xdr:rowOff>
              </to>
            </anchor>
          </objectPr>
        </oleObject>
      </mc:Choice>
      <mc:Fallback>
        <oleObject progId="Equation.DSMT4" shapeId="1029" r:id="rId9"/>
      </mc:Fallback>
    </mc:AlternateContent>
    <mc:AlternateContent xmlns:mc="http://schemas.openxmlformats.org/markup-compatibility/2006">
      <mc:Choice Requires="x14">
        <oleObject progId="Equation.DSMT4" shapeId="1030" r:id="rId10">
          <objectPr defaultSize="0" r:id="rId7">
            <anchor moveWithCells="1">
              <from>
                <xdr:col>6</xdr:col>
                <xdr:colOff>281940</xdr:colOff>
                <xdr:row>33</xdr:row>
                <xdr:rowOff>121920</xdr:rowOff>
              </from>
              <to>
                <xdr:col>6</xdr:col>
                <xdr:colOff>464820</xdr:colOff>
                <xdr:row>33</xdr:row>
                <xdr:rowOff>403860</xdr:rowOff>
              </to>
            </anchor>
          </objectPr>
        </oleObject>
      </mc:Choice>
      <mc:Fallback>
        <oleObject progId="Equation.DSMT4" shapeId="1030" r:id="rId10"/>
      </mc:Fallback>
    </mc:AlternateContent>
    <mc:AlternateContent xmlns:mc="http://schemas.openxmlformats.org/markup-compatibility/2006">
      <mc:Choice Requires="x14">
        <oleObject progId="Equation.DSMT4" shapeId="1031" r:id="rId11">
          <objectPr defaultSize="0" r:id="rId5">
            <anchor moveWithCells="1">
              <from>
                <xdr:col>7</xdr:col>
                <xdr:colOff>609600</xdr:colOff>
                <xdr:row>33</xdr:row>
                <xdr:rowOff>160020</xdr:rowOff>
              </from>
              <to>
                <xdr:col>7</xdr:col>
                <xdr:colOff>792480</xdr:colOff>
                <xdr:row>33</xdr:row>
                <xdr:rowOff>441960</xdr:rowOff>
              </to>
            </anchor>
          </objectPr>
        </oleObject>
      </mc:Choice>
      <mc:Fallback>
        <oleObject progId="Equation.DSMT4" shapeId="1031" r:id="rId11"/>
      </mc:Fallback>
    </mc:AlternateContent>
    <mc:AlternateContent xmlns:mc="http://schemas.openxmlformats.org/markup-compatibility/2006">
      <mc:Choice Requires="x14">
        <oleObject progId="Equation.DSMT4" shapeId="1032" r:id="rId12">
          <objectPr defaultSize="0" autoPict="0" r:id="rId7">
            <anchor moveWithCells="1">
              <from>
                <xdr:col>7</xdr:col>
                <xdr:colOff>342900</xdr:colOff>
                <xdr:row>0</xdr:row>
                <xdr:rowOff>144780</xdr:rowOff>
              </from>
              <to>
                <xdr:col>7</xdr:col>
                <xdr:colOff>510540</xdr:colOff>
                <xdr:row>0</xdr:row>
                <xdr:rowOff>403860</xdr:rowOff>
              </to>
            </anchor>
          </objectPr>
        </oleObject>
      </mc:Choice>
      <mc:Fallback>
        <oleObject progId="Equation.DSMT4" shapeId="1032" r:id="rId12"/>
      </mc:Fallback>
    </mc:AlternateContent>
    <mc:AlternateContent xmlns:mc="http://schemas.openxmlformats.org/markup-compatibility/2006">
      <mc:Choice Requires="x14">
        <oleObject progId="Equation.DSMT4" shapeId="1033" r:id="rId13">
          <objectPr defaultSize="0" r:id="rId14">
            <anchor moveWithCells="1">
              <from>
                <xdr:col>8</xdr:col>
                <xdr:colOff>228600</xdr:colOff>
                <xdr:row>0</xdr:row>
                <xdr:rowOff>160020</xdr:rowOff>
              </from>
              <to>
                <xdr:col>8</xdr:col>
                <xdr:colOff>426720</xdr:colOff>
                <xdr:row>0</xdr:row>
                <xdr:rowOff>381000</xdr:rowOff>
              </to>
            </anchor>
          </objectPr>
        </oleObject>
      </mc:Choice>
      <mc:Fallback>
        <oleObject progId="Equation.DSMT4" shapeId="1033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YangYiShu</dc:creator>
  <cp:lastModifiedBy>宜树 杨</cp:lastModifiedBy>
  <dcterms:created xsi:type="dcterms:W3CDTF">2015-06-05T18:17:20Z</dcterms:created>
  <dcterms:modified xsi:type="dcterms:W3CDTF">2023-11-08T03:37:05Z</dcterms:modified>
</cp:coreProperties>
</file>