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YangYiShu\Desktop\data science and statistics\大湾区杯\支撑材料\第八部分\"/>
    </mc:Choice>
  </mc:AlternateContent>
  <xr:revisionPtr revIDLastSave="0" documentId="13_ncr:1_{E5BD6386-0669-4317-8408-631502E0171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K4" i="1" s="1"/>
  <c r="I4" i="1"/>
  <c r="H4" i="1"/>
  <c r="I8" i="1"/>
  <c r="J8" i="1" s="1"/>
  <c r="K8" i="1" s="1"/>
  <c r="H8" i="1"/>
  <c r="I6" i="1"/>
  <c r="J6" i="1" s="1"/>
  <c r="K6" i="1" s="1"/>
  <c r="H6" i="1"/>
  <c r="I2" i="1"/>
  <c r="J2" i="1" s="1"/>
  <c r="K2" i="1" s="1"/>
  <c r="H2" i="1"/>
  <c r="I5" i="1"/>
  <c r="J5" i="1" s="1"/>
  <c r="K5" i="1" s="1"/>
  <c r="H5" i="1"/>
  <c r="I9" i="1"/>
  <c r="J9" i="1" s="1"/>
  <c r="K9" i="1" s="1"/>
  <c r="H9" i="1"/>
  <c r="I3" i="1"/>
  <c r="J3" i="1" s="1"/>
  <c r="K3" i="1" s="1"/>
  <c r="H3" i="1"/>
  <c r="I10" i="1"/>
  <c r="J10" i="1" s="1"/>
  <c r="K10" i="1" s="1"/>
  <c r="H10" i="1"/>
  <c r="I7" i="1"/>
  <c r="J7" i="1" s="1"/>
  <c r="K7" i="1" s="1"/>
  <c r="H7" i="1"/>
</calcChain>
</file>

<file path=xl/sharedStrings.xml><?xml version="1.0" encoding="utf-8"?>
<sst xmlns="http://schemas.openxmlformats.org/spreadsheetml/2006/main" count="9" uniqueCount="9">
  <si>
    <t>x1</t>
  </si>
  <si>
    <t>x2</t>
  </si>
  <si>
    <t>x3</t>
  </si>
  <si>
    <t>x4</t>
  </si>
  <si>
    <t>x5</t>
  </si>
  <si>
    <t>x6</t>
  </si>
  <si>
    <t>Y</t>
  </si>
  <si>
    <t>stand</t>
  </si>
  <si>
    <t>adjusted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</si>
</sst>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>
    <font>
      <sz val="11"/>
      <color theme="1"/>
      <name val="Calibri"/>
      <family val="2"/>
      <scheme val="minor"/>
    </font>
    <font>
      <sz val="12"/>
      <color rgb="FF000000"/>
      <name val="STKait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0" borderId="1" xfId="0" applyNumberFormat="1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243840</xdr:colOff>
          <xdr:row>0</xdr:row>
          <xdr:rowOff>152400</xdr:rowOff>
        </xdr:from>
        <xdr:to>
          <xdr:col>7</xdr:col>
          <xdr:colOff>411480</xdr:colOff>
          <xdr:row>0</xdr:row>
          <xdr:rowOff>411480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228600</xdr:colOff>
          <xdr:row>0</xdr:row>
          <xdr:rowOff>160020</xdr:rowOff>
        </xdr:from>
        <xdr:to>
          <xdr:col>8</xdr:col>
          <xdr:colOff>426720</xdr:colOff>
          <xdr:row>0</xdr:row>
          <xdr:rowOff>381000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480060</xdr:colOff>
          <xdr:row>0</xdr:row>
          <xdr:rowOff>137922</xdr:rowOff>
        </xdr:from>
        <xdr:to>
          <xdr:col>9</xdr:col>
          <xdr:colOff>701040</xdr:colOff>
          <xdr:row>0</xdr:row>
          <xdr:rowOff>381000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A99AD8E4-8B9B-4690-0FAC-ADEE60536F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workbookViewId="0">
      <selection activeCell="K10" sqref="K10"/>
    </sheetView>
  </sheetViews>
  <sheetFormatPr defaultRowHeight="14.4"/>
  <cols>
    <col min="10" max="10" width="14.33203125" customWidth="1"/>
    <col min="11" max="11" width="14.88671875" customWidth="1"/>
  </cols>
  <sheetData>
    <row r="1" spans="1:11" ht="41.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3"/>
      <c r="J1" s="4" t="s">
        <v>7</v>
      </c>
      <c r="K1" s="3" t="s">
        <v>8</v>
      </c>
    </row>
    <row r="2" spans="1:11" ht="16.8">
      <c r="A2" s="1">
        <v>6.0314876677031698E-2</v>
      </c>
      <c r="B2" s="1">
        <v>0.27824304555065299</v>
      </c>
      <c r="C2" s="1">
        <v>0.58412671122535498</v>
      </c>
      <c r="D2" s="1">
        <v>0.128036879932896</v>
      </c>
      <c r="E2" s="1">
        <v>0.19067125398985801</v>
      </c>
      <c r="F2" s="1">
        <v>0.48934718428132801</v>
      </c>
      <c r="G2" s="2">
        <v>9.9446200896119996E-2</v>
      </c>
      <c r="H2" s="3">
        <f>(-0.4377)*A2+0.9278*B2-1.9643*C2-1.085*D2+0.4567*E2+2.3731*F2</f>
        <v>0.19378332726838987</v>
      </c>
      <c r="I2" s="3">
        <f>(5.6314*A2*B2*D2*F2)/(C2*E2)</f>
        <v>5.3164903030317172E-2</v>
      </c>
      <c r="J2" s="3">
        <f>I2^(1/2)</f>
        <v>0.23057515701028411</v>
      </c>
      <c r="K2" s="3">
        <f>G2/J2</f>
        <v>0.43129625145038719</v>
      </c>
    </row>
    <row r="3" spans="1:11" ht="16.8">
      <c r="A3" s="1">
        <v>0.55229504721909495</v>
      </c>
      <c r="B3" s="1">
        <v>0.44230807367205999</v>
      </c>
      <c r="C3" s="1">
        <v>0.27645939315019902</v>
      </c>
      <c r="D3" s="1">
        <v>0.128036879932896</v>
      </c>
      <c r="E3" s="1">
        <v>0.46828859979908999</v>
      </c>
      <c r="F3" s="1">
        <v>0.21202911025924101</v>
      </c>
      <c r="G3" s="2">
        <v>0.12516504595546099</v>
      </c>
      <c r="H3" s="3">
        <f>(-0.4377)*A3+0.9278*B3-1.9643*C3-1.085*D3+0.4567*E3+2.3731*F3</f>
        <v>0.20369837297746052</v>
      </c>
      <c r="I3" s="3">
        <f>(5.6314*A3*B3*D3*F3)/(C3*E3)</f>
        <v>0.28846825654637809</v>
      </c>
      <c r="J3" s="3">
        <f>I3^(1/2)</f>
        <v>0.53709240968978333</v>
      </c>
      <c r="K3" s="3">
        <f>G3/J3</f>
        <v>0.23304191922532377</v>
      </c>
    </row>
    <row r="4" spans="1:11" ht="16.8">
      <c r="A4" s="1">
        <v>0.54165124545256005</v>
      </c>
      <c r="B4" s="1">
        <v>0.64115348248729997</v>
      </c>
      <c r="C4" s="1">
        <v>7.1239712198760394E-2</v>
      </c>
      <c r="D4" s="1">
        <v>0.38411063979868798</v>
      </c>
      <c r="E4" s="1">
        <v>0.24138980755115999</v>
      </c>
      <c r="F4" s="1">
        <v>0.37295787142958903</v>
      </c>
      <c r="G4" s="2">
        <v>0.934187587463154</v>
      </c>
      <c r="H4" s="3">
        <f>(-0.4377)*A4+0.9278*B4-1.9643*C4-1.085*D4+0.4567*E4+2.3731*F4</f>
        <v>0.79639428986170235</v>
      </c>
      <c r="I4" s="3">
        <f>(5.6314*A4*B4*D4*F4)/(C4*E4)</f>
        <v>16.291953358516732</v>
      </c>
      <c r="J4" s="3">
        <f>I4^(1/2)</f>
        <v>4.0363291935268029</v>
      </c>
      <c r="K4" s="3">
        <f>G4/J4</f>
        <v>0.23144484571807031</v>
      </c>
    </row>
    <row r="5" spans="1:11" ht="16.8">
      <c r="A5" s="1">
        <v>0.11589917479115899</v>
      </c>
      <c r="B5" s="1">
        <v>0.30564576973367202</v>
      </c>
      <c r="C5" s="1">
        <v>0.61163639972469497</v>
      </c>
      <c r="D5" s="1">
        <v>0.128036879932896</v>
      </c>
      <c r="E5" s="1">
        <v>0.19524736408561399</v>
      </c>
      <c r="F5" s="1">
        <v>0.41808406697155598</v>
      </c>
      <c r="G5" s="2">
        <v>6.1197662089920002E-2</v>
      </c>
      <c r="H5" s="3">
        <f>(-0.4377)*A5+0.9278*B5-1.9643*C5-1.085*D5+0.4567*E5+2.3731*F5</f>
        <v>-2.6183547845500255E-2</v>
      </c>
      <c r="I5" s="3">
        <f>(5.6314*A5*B5*D5*F5)/(C5*E5)</f>
        <v>8.9420131969273522E-2</v>
      </c>
      <c r="J5" s="3">
        <f>I5^(1/2)</f>
        <v>0.29903199154818455</v>
      </c>
      <c r="K5" s="3">
        <f>G5/J5</f>
        <v>0.20465255832019869</v>
      </c>
    </row>
    <row r="6" spans="1:11" ht="16.8">
      <c r="A6" s="1">
        <v>0.19631901036053501</v>
      </c>
      <c r="B6" s="1">
        <v>0.35588409740253901</v>
      </c>
      <c r="C6" s="1">
        <v>4.6909209398637297E-2</v>
      </c>
      <c r="D6" s="1">
        <v>0.51214751973158401</v>
      </c>
      <c r="E6" s="1">
        <v>0.387062645599411</v>
      </c>
      <c r="F6" s="1">
        <v>0.25982233863465798</v>
      </c>
      <c r="G6" s="2">
        <v>0.30084454143773198</v>
      </c>
      <c r="H6" s="3">
        <f>(-0.4377)*A6+0.9278*B6-1.9643*C6-1.085*D6+0.4567*E6+2.3731*F6</f>
        <v>0.38979251786391556</v>
      </c>
      <c r="I6" s="3">
        <f>(5.6314*A6*B6*D6*F6)/(C6*E6)</f>
        <v>2.8834969862809019</v>
      </c>
      <c r="J6" s="3">
        <f>I6^(1/2)</f>
        <v>1.6980862717426644</v>
      </c>
      <c r="K6" s="3">
        <f>G6/J6</f>
        <v>0.17716681799034256</v>
      </c>
    </row>
    <row r="7" spans="1:11" ht="16.8">
      <c r="A7" s="1">
        <v>0.28501735841499298</v>
      </c>
      <c r="B7" s="1">
        <v>0.154930786727068</v>
      </c>
      <c r="C7" s="1">
        <v>0.24933899269566201</v>
      </c>
      <c r="D7" s="1">
        <v>0.25607375986579201</v>
      </c>
      <c r="E7" s="1">
        <v>0.35979665627886098</v>
      </c>
      <c r="F7" s="1">
        <v>0.28249211771897897</v>
      </c>
      <c r="G7" s="2">
        <v>3.7720972753700698E-2</v>
      </c>
      <c r="H7" s="3">
        <f>(-0.4377)*A7+0.9278*B7-1.9643*C7-1.085*D7+0.4567*E7+2.3731*F7</f>
        <v>8.6077250822122919E-2</v>
      </c>
      <c r="I7" s="3">
        <f>(5.6314*A7*B7*D7*F7)/(C7*E7)</f>
        <v>0.20051621689369908</v>
      </c>
      <c r="J7" s="3">
        <f>I7^(1/2)</f>
        <v>0.44779037159557045</v>
      </c>
      <c r="K7" s="3">
        <f>G7/J7</f>
        <v>8.4238016595339041E-2</v>
      </c>
    </row>
    <row r="8" spans="1:11" ht="16.8">
      <c r="A8" s="1">
        <v>0.46004876524245802</v>
      </c>
      <c r="B8" s="1">
        <v>0.26489300043584901</v>
      </c>
      <c r="C8" s="1">
        <v>0.204635748884235</v>
      </c>
      <c r="D8" s="1">
        <v>0.38411063979868798</v>
      </c>
      <c r="E8" s="1">
        <v>0.21088240691278201</v>
      </c>
      <c r="F8" s="1">
        <v>0.350128070375261</v>
      </c>
      <c r="G8" s="2">
        <v>7.7552209717398707E-2</v>
      </c>
      <c r="H8" s="3">
        <f>(-0.4377)*A8+0.9278*B8-1.9643*C8-1.085*D8+0.4567*E8+2.3731*F8</f>
        <v>0.15287725458747692</v>
      </c>
      <c r="I8" s="3">
        <f>(5.6314*A8*B8*D8*F8)/(C8*E8)</f>
        <v>2.138711186853175</v>
      </c>
      <c r="J8" s="3">
        <f>I8^(1/2)</f>
        <v>1.4624333102241533</v>
      </c>
      <c r="K8" s="3">
        <f>G8/J8</f>
        <v>5.3029570083788606E-2</v>
      </c>
    </row>
    <row r="9" spans="1:11" ht="16.8">
      <c r="A9" s="1">
        <v>0.18685785323472601</v>
      </c>
      <c r="B9" s="1">
        <v>3.1618527903483302E-2</v>
      </c>
      <c r="C9" s="1">
        <v>0.284439798068639</v>
      </c>
      <c r="D9" s="1">
        <v>0.25607375986579201</v>
      </c>
      <c r="E9" s="1">
        <v>0.44922147440010401</v>
      </c>
      <c r="F9" s="1">
        <v>0.226217724933193</v>
      </c>
      <c r="G9" s="2">
        <v>5.9351180906172399E-3</v>
      </c>
      <c r="H9" s="3">
        <f>(-0.4377)*A9+0.9278*B9-1.9643*C9-1.085*D9+0.4567*E9+2.3731*F9</f>
        <v>-0.14702040657511184</v>
      </c>
      <c r="I9" s="3">
        <f>(5.6314*A9*B9*D9*F9)/(C9*E9)</f>
        <v>1.5083780908815677E-2</v>
      </c>
      <c r="J9" s="3">
        <f>I9^(1/2)</f>
        <v>0.12281604499745005</v>
      </c>
      <c r="K9" s="3">
        <f>G9/J9</f>
        <v>4.8325266383072885E-2</v>
      </c>
    </row>
    <row r="10" spans="1:11" ht="16.8">
      <c r="A10" s="1">
        <v>0.13482148904277699</v>
      </c>
      <c r="B10" s="1">
        <v>2.49435053460812E-2</v>
      </c>
      <c r="C10" s="1">
        <v>0.12664837724224101</v>
      </c>
      <c r="D10" s="1">
        <v>0.51214751973158401</v>
      </c>
      <c r="E10" s="1">
        <v>0.34988175107138803</v>
      </c>
      <c r="F10" s="1">
        <v>0.28393231544904202</v>
      </c>
      <c r="G10" s="2">
        <v>3.56107085437035E-3</v>
      </c>
      <c r="H10" s="3">
        <f>(-0.4377)*A10+0.9278*B10-1.9643*C10-1.085*D10+0.4567*E10+2.3731*F10</f>
        <v>-6.733474313207477E-3</v>
      </c>
      <c r="I10" s="3">
        <f>(5.6314*A10*B10*D10*F10)/(C10*E10)</f>
        <v>6.2147256067708358E-2</v>
      </c>
      <c r="J10" s="3">
        <f>I10^(1/2)</f>
        <v>0.24929351389016996</v>
      </c>
      <c r="K10" s="3">
        <f>G10/J10</f>
        <v>1.4284651047677212E-2</v>
      </c>
    </row>
  </sheetData>
  <sortState xmlns:xlrd2="http://schemas.microsoft.com/office/spreadsheetml/2017/richdata2" ref="A2:K10">
    <sortCondition descending="1" ref="K2:K10"/>
  </sortState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1025" r:id="rId3">
          <objectPr defaultSize="0" autoPict="0" r:id="rId4">
            <anchor moveWithCells="1">
              <from>
                <xdr:col>7</xdr:col>
                <xdr:colOff>243840</xdr:colOff>
                <xdr:row>0</xdr:row>
                <xdr:rowOff>152400</xdr:rowOff>
              </from>
              <to>
                <xdr:col>7</xdr:col>
                <xdr:colOff>411480</xdr:colOff>
                <xdr:row>0</xdr:row>
                <xdr:rowOff>411480</xdr:rowOff>
              </to>
            </anchor>
          </objectPr>
        </oleObject>
      </mc:Choice>
      <mc:Fallback>
        <oleObject progId="Equation.DSMT4" shapeId="1025" r:id="rId3"/>
      </mc:Fallback>
    </mc:AlternateContent>
    <mc:AlternateContent xmlns:mc="http://schemas.openxmlformats.org/markup-compatibility/2006">
      <mc:Choice Requires="x14">
        <oleObject progId="Equation.DSMT4" shapeId="1026" r:id="rId5">
          <objectPr defaultSize="0" r:id="rId6">
            <anchor moveWithCells="1">
              <from>
                <xdr:col>8</xdr:col>
                <xdr:colOff>228600</xdr:colOff>
                <xdr:row>0</xdr:row>
                <xdr:rowOff>160020</xdr:rowOff>
              </from>
              <to>
                <xdr:col>8</xdr:col>
                <xdr:colOff>426720</xdr:colOff>
                <xdr:row>0</xdr:row>
                <xdr:rowOff>381000</xdr:rowOff>
              </to>
            </anchor>
          </objectPr>
        </oleObject>
      </mc:Choice>
      <mc:Fallback>
        <oleObject progId="Equation.DSMT4" shapeId="1026" r:id="rId5"/>
      </mc:Fallback>
    </mc:AlternateContent>
    <mc:AlternateContent xmlns:mc="http://schemas.openxmlformats.org/markup-compatibility/2006">
      <mc:Choice Requires="x14">
        <oleObject progId="Equation.DSMT4" shapeId="1027" r:id="rId7">
          <objectPr defaultSize="0" autoPict="0" r:id="rId8">
            <anchor moveWithCells="1">
              <from>
                <xdr:col>9</xdr:col>
                <xdr:colOff>480060</xdr:colOff>
                <xdr:row>0</xdr:row>
                <xdr:rowOff>137160</xdr:rowOff>
              </from>
              <to>
                <xdr:col>9</xdr:col>
                <xdr:colOff>701040</xdr:colOff>
                <xdr:row>0</xdr:row>
                <xdr:rowOff>381000</xdr:rowOff>
              </to>
            </anchor>
          </objectPr>
        </oleObject>
      </mc:Choice>
      <mc:Fallback>
        <oleObject progId="Equation.DSMT4" shapeId="1027" r:id="rId7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YangYiShu</dc:creator>
  <cp:lastModifiedBy>宜树 杨</cp:lastModifiedBy>
  <dcterms:created xsi:type="dcterms:W3CDTF">2015-06-05T18:17:20Z</dcterms:created>
  <dcterms:modified xsi:type="dcterms:W3CDTF">2023-11-08T05:57:40Z</dcterms:modified>
</cp:coreProperties>
</file>