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filterPrivacy="1" codeName="ThisWorkbook" defaultThemeVersion="124226"/>
  <bookViews>
    <workbookView xWindow="0" yWindow="0" windowWidth="28800" windowHeight="10963" tabRatio="851"/>
  </bookViews>
  <sheets>
    <sheet name="Contents" sheetId="1" r:id="rId1"/>
    <sheet name="1 Products and Causes" sheetId="7" r:id="rId2"/>
    <sheet name="2 Volumes" sheetId="3" r:id="rId3"/>
    <sheet name="2a Volumes by Product Name Old" sheetId="9" r:id="rId4"/>
    <sheet name="2b Volumes by Product Name New" sheetId="11" r:id="rId5"/>
    <sheet name="2c Context by product " sheetId="13" r:id="rId6"/>
    <sheet name="3 Speed - closed 8 weeks" sheetId="5" r:id="rId7"/>
    <sheet name="3a Speed - closed 3 days" sheetId="12" r:id="rId8"/>
    <sheet name="4 Upheld" sheetId="6" r:id="rId9"/>
    <sheet name="5 Redress" sheetId="10" r:id="rId10"/>
    <sheet name="6 Notes 1,2&amp;3" sheetId="2" r:id="rId11"/>
  </sheets>
  <definedNames>
    <definedName name="_xlnm._FilterDatabase" localSheetId="3" hidden="1">'2a Volumes by Product Name Old'!$A$6:$X$6</definedName>
    <definedName name="_xlnm._FilterDatabase" localSheetId="4" hidden="1">'2b Volumes by Product Name New'!$A$6:$H$6</definedName>
    <definedName name="_xlnm._FilterDatabase" localSheetId="5" hidden="1">'2c Context by product '!$D$6:$G$6</definedName>
    <definedName name="Application" localSheetId="2">'2 Volumes'!Application</definedName>
    <definedName name="Application" localSheetId="3">'2a Volumes by Product Name Old'!Application</definedName>
    <definedName name="Application" localSheetId="4">'2b Volumes by Product Name New'!Application</definedName>
    <definedName name="Application" localSheetId="5">'2c Context by product '!Application</definedName>
    <definedName name="Application" localSheetId="6">'3 Speed - closed 8 weeks'!Application</definedName>
    <definedName name="Application" localSheetId="7">'3a Speed - closed 3 days'!Application</definedName>
    <definedName name="Application" localSheetId="9">'5 Redress'!Application</definedName>
    <definedName name="Application" localSheetId="10">'6 Notes 1,2&amp;3'!Application</definedName>
    <definedName name="Application" localSheetId="0">Contents!Application</definedName>
    <definedName name="Application">[0]!Application</definedName>
    <definedName name="Industry" localSheetId="4">#REF!</definedName>
    <definedName name="Industry" localSheetId="5">#REF!</definedName>
    <definedName name="Industry" localSheetId="7">#REF!</definedName>
    <definedName name="Industry">#REF!</definedName>
    <definedName name="rmcName" localSheetId="2">[0]!Component</definedName>
    <definedName name="rmcName" localSheetId="3">[0]!Component</definedName>
    <definedName name="rmcName" localSheetId="4">[0]!Component</definedName>
    <definedName name="rmcName" localSheetId="5">[0]!Component</definedName>
    <definedName name="rmcName" localSheetId="6">[0]!Component</definedName>
    <definedName name="rmcName" localSheetId="7">[0]!Component</definedName>
    <definedName name="rmcName" localSheetId="9">[0]!Component</definedName>
    <definedName name="rmcName" localSheetId="10">[0]!Component</definedName>
    <definedName name="rmcName" localSheetId="0">[0]!Component</definedName>
    <definedName name="rmcName">[0]!Component</definedName>
    <definedName name="rmcPeriod" localSheetId="2">[0]!Period</definedName>
    <definedName name="rmcPeriod" localSheetId="3">[0]!Period</definedName>
    <definedName name="rmcPeriod" localSheetId="4">[0]!Period</definedName>
    <definedName name="rmcPeriod" localSheetId="5">[0]!Period</definedName>
    <definedName name="rmcPeriod" localSheetId="6">[0]!Period</definedName>
    <definedName name="rmcPeriod" localSheetId="7">[0]!Period</definedName>
    <definedName name="rmcPeriod" localSheetId="9">[0]!Period</definedName>
    <definedName name="rmcPeriod" localSheetId="10">[0]!Period</definedName>
    <definedName name="rmcPeriod" localSheetId="0">[0]!Period</definedName>
    <definedName name="rmcPeriod">[0]!Period</definedName>
    <definedName name="Society" localSheetId="4">#REF!</definedName>
    <definedName name="Society" localSheetId="5">#REF!</definedName>
    <definedName name="Society" localSheetId="7">#REF!</definedName>
    <definedName name="Society">#REF!</definedName>
    <definedName name="ss" localSheetId="2">[0]!Period</definedName>
    <definedName name="ss" localSheetId="3">[0]!Period</definedName>
    <definedName name="ss" localSheetId="4">[0]!Period</definedName>
    <definedName name="ss" localSheetId="5">[0]!Period</definedName>
    <definedName name="ss" localSheetId="6">[0]!Period</definedName>
    <definedName name="ss" localSheetId="7">[0]!Period</definedName>
    <definedName name="ss" localSheetId="9">[0]!Period</definedName>
    <definedName name="ss" localSheetId="10">[0]!Period</definedName>
    <definedName name="ss" localSheetId="0">[0]!Period</definedName>
    <definedName name="ss">[0]!Period</definedName>
  </definedNames>
  <calcPr calcId="171027"/>
</workbook>
</file>

<file path=xl/calcChain.xml><?xml version="1.0" encoding="utf-8"?>
<calcChain xmlns="http://schemas.openxmlformats.org/spreadsheetml/2006/main">
  <c r="X24" i="10" l="1"/>
  <c r="X15" i="10"/>
  <c r="AE48" i="6"/>
  <c r="AE44" i="6"/>
  <c r="AE45" i="6"/>
  <c r="AE46" i="6"/>
  <c r="AE47" i="6"/>
  <c r="AE43" i="6"/>
  <c r="AE40" i="6"/>
  <c r="AE31" i="6"/>
  <c r="AE23" i="6"/>
  <c r="AE24" i="6"/>
  <c r="AE25" i="6"/>
  <c r="AE26" i="6"/>
  <c r="AE27" i="6"/>
  <c r="AE28" i="6"/>
  <c r="AE29" i="6"/>
  <c r="AE30" i="6"/>
  <c r="AE22" i="6"/>
  <c r="AE19" i="6"/>
  <c r="I43" i="12"/>
  <c r="I44" i="12"/>
  <c r="I45" i="12"/>
  <c r="I46" i="12"/>
  <c r="I42" i="12"/>
  <c r="H39" i="12"/>
  <c r="I39" i="12"/>
  <c r="I47" i="12" s="1"/>
  <c r="I22" i="12"/>
  <c r="I23" i="12"/>
  <c r="I24" i="12"/>
  <c r="I25" i="12"/>
  <c r="I26" i="12"/>
  <c r="I27" i="12"/>
  <c r="I28" i="12"/>
  <c r="I29" i="12"/>
  <c r="I21" i="12"/>
  <c r="I18" i="12"/>
  <c r="I30" i="12" s="1"/>
  <c r="AE47" i="5"/>
  <c r="AE43" i="5"/>
  <c r="AE44" i="5"/>
  <c r="AE45" i="5"/>
  <c r="AE46" i="5"/>
  <c r="AD43" i="5"/>
  <c r="AD44" i="5"/>
  <c r="AD45" i="5"/>
  <c r="AD46" i="5"/>
  <c r="AD47" i="5"/>
  <c r="AE42" i="5"/>
  <c r="AE39" i="5"/>
  <c r="AE22" i="5"/>
  <c r="AE23" i="5"/>
  <c r="AE24" i="5"/>
  <c r="AE25" i="5"/>
  <c r="AE26" i="5"/>
  <c r="AE27" i="5"/>
  <c r="AE28" i="5"/>
  <c r="AE29" i="5"/>
  <c r="AE30" i="5"/>
  <c r="AE21" i="5"/>
  <c r="D57" i="11"/>
  <c r="E57" i="11"/>
  <c r="F57" i="11"/>
  <c r="AE76" i="3"/>
  <c r="AE67" i="3"/>
  <c r="AD38" i="3"/>
  <c r="AE38" i="3"/>
  <c r="AC38" i="3"/>
  <c r="AE53" i="3"/>
  <c r="AE29" i="3"/>
  <c r="AE16" i="3"/>
  <c r="D13" i="7"/>
  <c r="E13" i="7"/>
  <c r="G13" i="7"/>
  <c r="I13" i="7"/>
  <c r="K13" i="7"/>
  <c r="M13" i="7"/>
  <c r="C13" i="7"/>
  <c r="W24" i="10" l="1"/>
  <c r="W15" i="10"/>
  <c r="AD44" i="6" l="1"/>
  <c r="AD45" i="6"/>
  <c r="AD46" i="6"/>
  <c r="AD47" i="6"/>
  <c r="AC44" i="6"/>
  <c r="AC45" i="6"/>
  <c r="AC46" i="6"/>
  <c r="AC47" i="6"/>
  <c r="AD43" i="6"/>
  <c r="AD40" i="6"/>
  <c r="AD19" i="6"/>
  <c r="AD23" i="6"/>
  <c r="AD24" i="6"/>
  <c r="AD25" i="6"/>
  <c r="AD26" i="6"/>
  <c r="AD27" i="6"/>
  <c r="AD28" i="6"/>
  <c r="AD29" i="6"/>
  <c r="AD30" i="6"/>
  <c r="AD22" i="6"/>
  <c r="H43" i="12"/>
  <c r="H44" i="12"/>
  <c r="H45" i="12"/>
  <c r="H46" i="12"/>
  <c r="H42" i="12"/>
  <c r="H22" i="12"/>
  <c r="H23" i="12"/>
  <c r="H24" i="12"/>
  <c r="H25" i="12"/>
  <c r="H26" i="12"/>
  <c r="H27" i="12"/>
  <c r="H28" i="12"/>
  <c r="H29" i="12"/>
  <c r="H21" i="12"/>
  <c r="H18" i="12"/>
  <c r="AD42" i="5"/>
  <c r="AD76" i="3"/>
  <c r="AD39" i="5"/>
  <c r="AD22" i="5"/>
  <c r="AD23" i="5"/>
  <c r="AD24" i="5"/>
  <c r="AD25" i="5"/>
  <c r="AD26" i="5"/>
  <c r="AD27" i="5"/>
  <c r="AD28" i="5"/>
  <c r="AD29" i="5"/>
  <c r="AD21" i="5"/>
  <c r="AD67" i="3"/>
  <c r="AD30" i="5" s="1"/>
  <c r="AD53" i="3"/>
  <c r="AA29" i="3"/>
  <c r="AB29" i="3"/>
  <c r="AC29" i="3"/>
  <c r="AD29" i="3"/>
  <c r="AD16" i="3"/>
  <c r="AD31" i="6" l="1"/>
  <c r="H30" i="12"/>
  <c r="AD48" i="6"/>
  <c r="H47" i="12"/>
  <c r="V24" i="10"/>
  <c r="V15" i="10"/>
  <c r="AC43" i="6"/>
  <c r="AC40" i="6"/>
  <c r="AC19" i="6"/>
  <c r="AC22" i="6"/>
  <c r="AC23" i="6"/>
  <c r="AC24" i="6"/>
  <c r="AC25" i="6"/>
  <c r="AC26" i="6"/>
  <c r="AC27" i="6"/>
  <c r="AC28" i="6"/>
  <c r="AC29" i="6"/>
  <c r="AC30" i="6"/>
  <c r="G42" i="12" l="1"/>
  <c r="G43" i="12"/>
  <c r="G44" i="12"/>
  <c r="G45" i="12"/>
  <c r="G46" i="12"/>
  <c r="G39" i="12"/>
  <c r="G18" i="12"/>
  <c r="G21" i="12"/>
  <c r="G22" i="12"/>
  <c r="G23" i="12"/>
  <c r="G24" i="12"/>
  <c r="G25" i="12"/>
  <c r="G26" i="12"/>
  <c r="G27" i="12"/>
  <c r="G28" i="12"/>
  <c r="G29" i="12"/>
  <c r="AC42" i="5"/>
  <c r="AC43" i="5"/>
  <c r="AC44" i="5"/>
  <c r="AC45" i="5"/>
  <c r="AC46" i="5"/>
  <c r="AC39" i="5"/>
  <c r="AC21" i="5"/>
  <c r="AC22" i="5"/>
  <c r="AC23" i="5"/>
  <c r="AC24" i="5"/>
  <c r="AC25" i="5"/>
  <c r="AC26" i="5"/>
  <c r="AC27" i="5"/>
  <c r="AC28" i="5"/>
  <c r="AC29" i="5"/>
  <c r="AC76" i="3" l="1"/>
  <c r="AC48" i="6" s="1"/>
  <c r="AC67" i="3"/>
  <c r="AC53" i="3"/>
  <c r="AC16" i="3"/>
  <c r="G47" i="12" l="1"/>
  <c r="AC47" i="5"/>
  <c r="AC31" i="6"/>
  <c r="AC30" i="5"/>
  <c r="G30" i="12"/>
  <c r="U24" i="10"/>
  <c r="U15" i="10"/>
  <c r="AA43" i="6"/>
  <c r="AB43" i="6"/>
  <c r="AA44" i="6"/>
  <c r="AB44" i="6"/>
  <c r="AA45" i="6"/>
  <c r="AB45" i="6"/>
  <c r="AA46" i="6"/>
  <c r="AB46" i="6"/>
  <c r="AA47" i="6"/>
  <c r="AB47" i="6"/>
  <c r="Z44" i="6"/>
  <c r="Z45" i="6"/>
  <c r="Z46" i="6"/>
  <c r="Z47" i="6"/>
  <c r="Z43" i="6"/>
  <c r="AA40" i="6"/>
  <c r="AB40" i="6"/>
  <c r="Z40" i="6"/>
  <c r="AB30" i="6"/>
  <c r="AA30" i="6"/>
  <c r="AB29" i="6"/>
  <c r="AA29" i="6"/>
  <c r="AB28" i="6"/>
  <c r="AA28" i="6"/>
  <c r="AB27" i="6"/>
  <c r="AA27" i="6"/>
  <c r="AB26" i="6"/>
  <c r="AA26" i="6"/>
  <c r="AB25" i="6"/>
  <c r="AA25" i="6"/>
  <c r="AB24" i="6"/>
  <c r="AA24" i="6"/>
  <c r="AB23" i="6"/>
  <c r="AA23" i="6"/>
  <c r="AB22" i="6"/>
  <c r="AA22" i="6"/>
  <c r="Z23" i="6"/>
  <c r="Z24" i="6"/>
  <c r="Z25" i="6"/>
  <c r="Z26" i="6"/>
  <c r="Z27" i="6"/>
  <c r="Z28" i="6"/>
  <c r="Z29" i="6"/>
  <c r="Z30" i="6"/>
  <c r="Z22" i="6"/>
  <c r="AA19" i="6"/>
  <c r="AB19" i="6"/>
  <c r="Z19" i="6"/>
  <c r="E42" i="12"/>
  <c r="F42" i="12"/>
  <c r="E43" i="12"/>
  <c r="F43" i="12"/>
  <c r="E44" i="12"/>
  <c r="F44" i="12"/>
  <c r="E45" i="12"/>
  <c r="F45" i="12"/>
  <c r="E46" i="12"/>
  <c r="F46" i="12"/>
  <c r="D43" i="12"/>
  <c r="D44" i="12"/>
  <c r="D45" i="12"/>
  <c r="D46" i="12"/>
  <c r="D42" i="12"/>
  <c r="E39" i="12"/>
  <c r="F39" i="12"/>
  <c r="D39" i="12"/>
  <c r="E21" i="12"/>
  <c r="F21" i="12"/>
  <c r="E22" i="12"/>
  <c r="F22" i="12"/>
  <c r="E23" i="12"/>
  <c r="F23" i="12"/>
  <c r="E24" i="12"/>
  <c r="F24" i="12"/>
  <c r="E25" i="12"/>
  <c r="F25" i="12"/>
  <c r="E26" i="12"/>
  <c r="F26" i="12"/>
  <c r="E27" i="12"/>
  <c r="F27" i="12"/>
  <c r="E28" i="12"/>
  <c r="F28" i="12"/>
  <c r="E29" i="12"/>
  <c r="F29" i="12"/>
  <c r="D22" i="12"/>
  <c r="D23" i="12"/>
  <c r="D24" i="12"/>
  <c r="D25" i="12"/>
  <c r="D26" i="12"/>
  <c r="D27" i="12"/>
  <c r="D28" i="12"/>
  <c r="D29" i="12"/>
  <c r="D21" i="12"/>
  <c r="E18" i="12"/>
  <c r="F18" i="12"/>
  <c r="D18" i="12"/>
  <c r="AA42" i="5"/>
  <c r="AB42" i="5"/>
  <c r="AA43" i="5"/>
  <c r="AB43" i="5"/>
  <c r="AA44" i="5"/>
  <c r="AB44" i="5"/>
  <c r="AA45" i="5"/>
  <c r="AB45" i="5"/>
  <c r="AA46" i="5"/>
  <c r="AB46" i="5"/>
  <c r="Z43" i="5"/>
  <c r="Z44" i="5"/>
  <c r="Z45" i="5"/>
  <c r="Z46" i="5"/>
  <c r="Z47" i="5"/>
  <c r="Z42" i="5"/>
  <c r="AA39" i="5"/>
  <c r="AB39" i="5"/>
  <c r="Z39" i="5"/>
  <c r="AA21" i="5"/>
  <c r="AB21" i="5"/>
  <c r="AA22" i="5"/>
  <c r="AB22" i="5"/>
  <c r="AA23" i="5"/>
  <c r="AB23" i="5"/>
  <c r="AA24" i="5"/>
  <c r="AB24" i="5"/>
  <c r="AA25" i="5"/>
  <c r="AB25" i="5"/>
  <c r="AA26" i="5"/>
  <c r="AB26" i="5"/>
  <c r="AA27" i="5"/>
  <c r="AB27" i="5"/>
  <c r="AA28" i="5"/>
  <c r="AB28" i="5"/>
  <c r="AA29" i="5"/>
  <c r="AB29" i="5"/>
  <c r="Z29" i="5"/>
  <c r="Z28" i="5"/>
  <c r="Z27" i="5"/>
  <c r="Z26" i="5"/>
  <c r="Z25" i="5"/>
  <c r="Z24" i="5"/>
  <c r="Z23" i="5"/>
  <c r="Z22" i="5"/>
  <c r="Z21" i="5"/>
  <c r="Z18" i="5"/>
  <c r="AB38" i="3"/>
  <c r="R34" i="9"/>
  <c r="AA76" i="3"/>
  <c r="AA48" i="6" s="1"/>
  <c r="AB76" i="3"/>
  <c r="Z76" i="3"/>
  <c r="Z48" i="6" s="1"/>
  <c r="AB67" i="3"/>
  <c r="AB53" i="3"/>
  <c r="D47" i="12" l="1"/>
  <c r="AB31" i="6"/>
  <c r="F47" i="12"/>
  <c r="AB47" i="5"/>
  <c r="E47" i="12"/>
  <c r="AA47" i="5"/>
  <c r="AB48" i="6"/>
  <c r="AB30" i="5"/>
  <c r="F30" i="12"/>
  <c r="AB16" i="3"/>
  <c r="X16" i="3"/>
  <c r="J12" i="7" l="1"/>
  <c r="H11" i="7"/>
  <c r="F12" i="7"/>
  <c r="L10" i="7" l="1"/>
  <c r="J8" i="7"/>
  <c r="J9" i="7"/>
  <c r="J10" i="7"/>
  <c r="H9" i="7"/>
  <c r="H8" i="7"/>
  <c r="H13" i="7" s="1"/>
  <c r="H12" i="7"/>
  <c r="D11" i="7"/>
  <c r="F11" i="7"/>
  <c r="F8" i="7"/>
  <c r="N10" i="7"/>
  <c r="D8" i="7"/>
  <c r="D9" i="7"/>
  <c r="F9" i="7"/>
  <c r="H10" i="7"/>
  <c r="J11" i="7"/>
  <c r="L8" i="7"/>
  <c r="L12" i="7"/>
  <c r="D10" i="7"/>
  <c r="F10" i="7"/>
  <c r="L11" i="7"/>
  <c r="D12" i="7"/>
  <c r="L9" i="7"/>
  <c r="T24" i="10"/>
  <c r="S24" i="10"/>
  <c r="T15" i="10"/>
  <c r="S15" i="10"/>
  <c r="J13" i="7" l="1"/>
  <c r="F13" i="7"/>
  <c r="L13" i="7"/>
  <c r="N9" i="7"/>
  <c r="N8" i="7"/>
  <c r="N11" i="7"/>
  <c r="N12" i="7"/>
  <c r="AA53" i="3"/>
  <c r="Z53" i="3"/>
  <c r="AA67" i="3"/>
  <c r="AA38" i="3"/>
  <c r="AA16" i="3"/>
  <c r="N13" i="7" l="1"/>
  <c r="AA31" i="6"/>
  <c r="AA30" i="5"/>
  <c r="E30" i="12"/>
  <c r="X76" i="3"/>
  <c r="W76" i="3"/>
  <c r="Z67" i="3"/>
  <c r="X67" i="3"/>
  <c r="W67" i="3"/>
  <c r="Z38" i="3"/>
  <c r="X38" i="3"/>
  <c r="W38" i="3"/>
  <c r="Z29" i="3"/>
  <c r="X29" i="3"/>
  <c r="W29" i="3"/>
  <c r="Z16" i="3"/>
  <c r="W16" i="3"/>
  <c r="D30" i="12" l="1"/>
  <c r="Z31" i="6"/>
  <c r="Z30" i="5"/>
  <c r="K40" i="6"/>
  <c r="K19" i="6"/>
  <c r="J19" i="6"/>
  <c r="I19" i="6"/>
  <c r="H19" i="6"/>
  <c r="G19" i="6"/>
  <c r="F19" i="6"/>
  <c r="E19" i="6"/>
  <c r="D19" i="6"/>
</calcChain>
</file>

<file path=xl/sharedStrings.xml><?xml version="1.0" encoding="utf-8"?>
<sst xmlns="http://schemas.openxmlformats.org/spreadsheetml/2006/main" count="1005" uniqueCount="346">
  <si>
    <t>Note 1</t>
  </si>
  <si>
    <t>Volumes</t>
  </si>
  <si>
    <t>COMPLAINTS STATISTICS TABLES</t>
  </si>
  <si>
    <t xml:space="preserve">Number of complaints by cause of complaint </t>
  </si>
  <si>
    <t>Reporting Periods:</t>
  </si>
  <si>
    <t>Other</t>
  </si>
  <si>
    <t>2008-H1</t>
  </si>
  <si>
    <t>2007-H2</t>
  </si>
  <si>
    <t>2007-H1</t>
  </si>
  <si>
    <t>2006-H2</t>
  </si>
  <si>
    <t>2006-H1</t>
  </si>
  <si>
    <t>Investments</t>
  </si>
  <si>
    <t>Building Society</t>
  </si>
  <si>
    <t>Credit Union</t>
  </si>
  <si>
    <t>Investment Management</t>
  </si>
  <si>
    <t>Personal Investment</t>
  </si>
  <si>
    <t>Securities &amp; Futures</t>
  </si>
  <si>
    <t>Mortgage Business</t>
  </si>
  <si>
    <t>Complaints Upheld</t>
  </si>
  <si>
    <t>Financial Adviser (FA)</t>
  </si>
  <si>
    <t>Discretionary Investment Manager</t>
  </si>
  <si>
    <t>Venture Capital Firm</t>
  </si>
  <si>
    <t>Personal Pension Operator</t>
  </si>
  <si>
    <t>Non-discretionary Investment Manager</t>
  </si>
  <si>
    <t>Custodial Service Provider</t>
  </si>
  <si>
    <t>Wholesale Market Broker</t>
  </si>
  <si>
    <t>Energy (including Oil) Market Participant</t>
  </si>
  <si>
    <t>Stockbroker</t>
  </si>
  <si>
    <t>Clearer/Settlement Agent</t>
  </si>
  <si>
    <t>Alternative Trading System Operator</t>
  </si>
  <si>
    <t>Corporate Finance Firm</t>
  </si>
  <si>
    <t>Market Maker</t>
  </si>
  <si>
    <t>Own Account Trader</t>
  </si>
  <si>
    <t>Bank (other than Wholesale only)</t>
  </si>
  <si>
    <t>E-money Issuer (non-bank)</t>
  </si>
  <si>
    <t>Wholesale only Bank</t>
  </si>
  <si>
    <t>Composite Insurer</t>
  </si>
  <si>
    <t>Lloyd's Member Agent</t>
  </si>
  <si>
    <t>Lloyd's Managing Agent</t>
  </si>
  <si>
    <t>Life Insurer</t>
  </si>
  <si>
    <t>Lloyd's</t>
  </si>
  <si>
    <t>General Insurer</t>
  </si>
  <si>
    <t>General Insurance Intermediary</t>
  </si>
  <si>
    <t>Home Finance Administrator</t>
  </si>
  <si>
    <t>Home Finance Broker</t>
  </si>
  <si>
    <t>Home Finance Provider</t>
  </si>
  <si>
    <t>Designated Professional Body</t>
  </si>
  <si>
    <t>Authorised Professional Firm</t>
  </si>
  <si>
    <t>CIS Trustee</t>
  </si>
  <si>
    <t>CIS Administrator</t>
  </si>
  <si>
    <t>Media Firm</t>
  </si>
  <si>
    <t>Service Company</t>
  </si>
  <si>
    <t>Firm Category Description</t>
  </si>
  <si>
    <t>Cause of complaint:</t>
  </si>
  <si>
    <t>Complaints by product and cause</t>
  </si>
  <si>
    <t>Proportion of complaints upheld by firm type</t>
  </si>
  <si>
    <t>Note 2</t>
  </si>
  <si>
    <t>Product Group</t>
  </si>
  <si>
    <t>Total</t>
  </si>
  <si>
    <t>2008-H2</t>
  </si>
  <si>
    <t xml:space="preserve">Number and percentage of complaints by product group and cause as a proportion of total complaints for each product group </t>
  </si>
  <si>
    <t>Number of complaints by product group</t>
  </si>
  <si>
    <t>As a percentage of all closed complaints</t>
  </si>
  <si>
    <t>Number of closed complaints by firm type</t>
  </si>
  <si>
    <t>Complaints (2) - Volumes</t>
  </si>
  <si>
    <t>Complaints (4) - Complaints Upheld</t>
  </si>
  <si>
    <t>Other Insurer</t>
  </si>
  <si>
    <t>Advising and Arranging Intermediary (excluding FA &amp; Stockbroker)</t>
  </si>
  <si>
    <t>Advising only Intermediary (excluding FA)</t>
  </si>
  <si>
    <t>Arranging only Intermediary (excluding Stockbroker)</t>
  </si>
  <si>
    <t>Data Not Included</t>
  </si>
  <si>
    <t>2009-H1</t>
  </si>
  <si>
    <t>Decumulation, life and pensions</t>
  </si>
  <si>
    <t>Other (up to 31 July 2009 only)</t>
  </si>
  <si>
    <t>General insurance &amp; pure protection</t>
  </si>
  <si>
    <t>Advising, selling and arranging</t>
  </si>
  <si>
    <t>Arrears related</t>
  </si>
  <si>
    <t>General admin/customer service</t>
  </si>
  <si>
    <t>Bank (inc e-money issuers) and Building Society</t>
  </si>
  <si>
    <t>Credit cards</t>
  </si>
  <si>
    <t>Critical illness</t>
  </si>
  <si>
    <t>Current accounts</t>
  </si>
  <si>
    <t>Endowments</t>
  </si>
  <si>
    <t>Equity release products</t>
  </si>
  <si>
    <t>Impaired credit mortgages</t>
  </si>
  <si>
    <t>Income drawdown products</t>
  </si>
  <si>
    <t>Income protection</t>
  </si>
  <si>
    <t>Investment bonds</t>
  </si>
  <si>
    <t>Investment linked annuities</t>
  </si>
  <si>
    <t>Investment trusts</t>
  </si>
  <si>
    <t>Other decumulation, life and pensions</t>
  </si>
  <si>
    <t>Other general insurance</t>
  </si>
  <si>
    <t>Other investment products/funds</t>
  </si>
  <si>
    <t>Other pure protection</t>
  </si>
  <si>
    <t>Other unregulated home finance products</t>
  </si>
  <si>
    <t>Payment protection insurance</t>
  </si>
  <si>
    <t>PEPs / ISAs  (exc Cash ISAs)</t>
  </si>
  <si>
    <t>Personal pensions and FSAVCs</t>
  </si>
  <si>
    <t>Structured products</t>
  </si>
  <si>
    <t>Unit trusts/OEICs</t>
  </si>
  <si>
    <t>Unregulated loans</t>
  </si>
  <si>
    <t>2009-H2</t>
  </si>
  <si>
    <t>Notes:</t>
  </si>
  <si>
    <t>Notes</t>
  </si>
  <si>
    <t>Home finance</t>
  </si>
  <si>
    <t>Complaints (5) - Redress (£)</t>
  </si>
  <si>
    <t>Total redress paid by type of product</t>
  </si>
  <si>
    <t>Current Accounts</t>
  </si>
  <si>
    <t>Savings (inc. Cash ISA) and other banking</t>
  </si>
  <si>
    <t>PEPs/ISAs (exc. Cash ISAs)</t>
  </si>
  <si>
    <t>Investment management/services (inc. platforms)</t>
  </si>
  <si>
    <t>Savings (inc Cash ISA) and other banking</t>
  </si>
  <si>
    <t>Total £</t>
  </si>
  <si>
    <t>Redress</t>
  </si>
  <si>
    <t>Proportion of complaints upheld by type of product</t>
  </si>
  <si>
    <t>(b)</t>
  </si>
  <si>
    <t>Number of complaints by type of product (a)</t>
  </si>
  <si>
    <t>Number of closed complaints by firm type (a)</t>
  </si>
  <si>
    <t>Number of complaints by firm type (a)</t>
  </si>
  <si>
    <t>Number of closed complaints by type of product</t>
  </si>
  <si>
    <t xml:space="preserve">Notes: </t>
  </si>
  <si>
    <t>2010-H1</t>
  </si>
  <si>
    <t>Amount of redress paid by firm and product type (from 1 August 2009)</t>
  </si>
  <si>
    <t>Number of closed complaints by type of product from 1 August 2009 (a)</t>
  </si>
  <si>
    <t>(c) The 'Other' product group category was only available for firms to report prior to the reporting requirement changes on 1 August 2009. Therefore, data for this category will only be available up to end of July in 2009 H2.</t>
  </si>
  <si>
    <r>
      <t>Other</t>
    </r>
    <r>
      <rPr>
        <b/>
        <sz val="8"/>
        <color indexed="8"/>
        <rFont val="Tahoma"/>
        <family val="2"/>
      </rPr>
      <t xml:space="preserve"> (c)</t>
    </r>
  </si>
  <si>
    <t>2010-H2</t>
  </si>
  <si>
    <t>2a</t>
  </si>
  <si>
    <t>2011-H1</t>
  </si>
  <si>
    <t>2011-H2</t>
  </si>
  <si>
    <t>2012-H1</t>
  </si>
  <si>
    <t>Table:</t>
  </si>
  <si>
    <t>Click '+' above to show previous half-years</t>
  </si>
  <si>
    <t>Number and percentage of complaints upheld as a proportion of total closed complaints for each firm and product type</t>
  </si>
  <si>
    <t>Firm Category</t>
  </si>
  <si>
    <t>2012-H2</t>
  </si>
  <si>
    <t>Mortgage Business (Non-Deposit Taker)</t>
  </si>
  <si>
    <t>Number of complaints by FCA firm type</t>
  </si>
  <si>
    <t>Firm types are determined by the firm category description allocated to firms by internal FCA systems. These category descriptions are in turn determined by FCA supervisory divisions</t>
  </si>
  <si>
    <t>2013-H1</t>
  </si>
  <si>
    <t xml:space="preserve"> </t>
  </si>
  <si>
    <t>Back to contents page</t>
  </si>
  <si>
    <t>(Click on the hyperlinks below)</t>
  </si>
  <si>
    <t>2013-H2</t>
  </si>
  <si>
    <t xml:space="preserve">Other </t>
  </si>
  <si>
    <r>
      <t xml:space="preserve">Complaints (2a) - Volumes by Product Name </t>
    </r>
    <r>
      <rPr>
        <b/>
        <sz val="10"/>
        <color indexed="60"/>
        <rFont val="Tahoma"/>
        <family val="2"/>
      </rPr>
      <t>(a)</t>
    </r>
  </si>
  <si>
    <t>2014-H1</t>
  </si>
  <si>
    <t>2014-H2</t>
  </si>
  <si>
    <t>Banking and credit cards</t>
  </si>
  <si>
    <t>Overdrafts</t>
  </si>
  <si>
    <t>Bank and Building Society</t>
  </si>
  <si>
    <t>Note 3</t>
  </si>
  <si>
    <t>Notes 1, 2 &amp; 3</t>
  </si>
  <si>
    <t>(a) Refer to Notes 1 &amp; 2 for product names and firm types.</t>
  </si>
  <si>
    <t>2015-H1</t>
  </si>
  <si>
    <r>
      <t xml:space="preserve">Other </t>
    </r>
    <r>
      <rPr>
        <b/>
        <sz val="8"/>
        <rFont val="Tahoma"/>
        <family val="2"/>
      </rPr>
      <t xml:space="preserve">(f) </t>
    </r>
  </si>
  <si>
    <r>
      <t xml:space="preserve">Other GI/Pure protection </t>
    </r>
    <r>
      <rPr>
        <b/>
        <sz val="8"/>
        <rFont val="Tahoma"/>
        <family val="2"/>
      </rPr>
      <t>(f)</t>
    </r>
  </si>
  <si>
    <t>Product/service name</t>
  </si>
  <si>
    <t>Product group</t>
  </si>
  <si>
    <t>Product Group (b):</t>
  </si>
  <si>
    <t>(b) Refer to Note 1 for the product names in each product group.</t>
  </si>
  <si>
    <t>(c) “Decumulation” means the conversion of pension assets accumulated during working life into pension income to be spent during retirement.</t>
  </si>
  <si>
    <t>Proportion of complaints closed within eight weeks by firm type</t>
  </si>
  <si>
    <t>Proportion of complaints closed within eight weeks by type of product</t>
  </si>
  <si>
    <t>2015-H2</t>
  </si>
  <si>
    <t>2016-H1</t>
  </si>
  <si>
    <t>Other regulated home finance products (including second and subsequent charge mortgages)</t>
  </si>
  <si>
    <t>Total(Product Group)</t>
  </si>
  <si>
    <t>Information, sums/charges or product performance</t>
  </si>
  <si>
    <t xml:space="preserve">(d) Under previous reporting rules ‘Decumulation &amp; pensions’ product group used to be ‘Decumulation, life &amp; pensions’, while ‘Insurance &amp; pure protection’ product group used to be ‘General insurance &amp; pure protection’. </t>
  </si>
  <si>
    <t>Decumulation &amp; pensions</t>
  </si>
  <si>
    <r>
      <t xml:space="preserve">Decumulation &amp; pensions </t>
    </r>
    <r>
      <rPr>
        <b/>
        <sz val="8"/>
        <color indexed="8"/>
        <rFont val="Tahoma"/>
        <family val="2"/>
      </rPr>
      <t>(d)</t>
    </r>
  </si>
  <si>
    <r>
      <t xml:space="preserve">Insurance &amp; pure protection (inc. PPI) </t>
    </r>
    <r>
      <rPr>
        <b/>
        <sz val="8"/>
        <color indexed="8"/>
        <rFont val="Tahoma"/>
        <family val="2"/>
      </rPr>
      <t>(d)</t>
    </r>
  </si>
  <si>
    <t>(e) Under previous reporting rules 'Information, sums/charges or product performance' cause group used to be 'Terms and disputed sums/charges’.</t>
  </si>
  <si>
    <r>
      <t xml:space="preserve">Information, sums/charges or product performance </t>
    </r>
    <r>
      <rPr>
        <b/>
        <sz val="8"/>
        <rFont val="Tahoma"/>
        <family val="2"/>
      </rPr>
      <t>(e)</t>
    </r>
  </si>
  <si>
    <t>2016 H2</t>
  </si>
  <si>
    <t>Unregulated loans and overdrafts</t>
  </si>
  <si>
    <t>Equity release</t>
  </si>
  <si>
    <t>&lt;100</t>
  </si>
  <si>
    <r>
      <t xml:space="preserve">Complaints (2b) - Volumes by Product Name </t>
    </r>
    <r>
      <rPr>
        <b/>
        <sz val="10"/>
        <color indexed="60"/>
        <rFont val="Tahoma"/>
        <family val="2"/>
      </rPr>
      <t>(a)</t>
    </r>
  </si>
  <si>
    <t>Insurance &amp; pure protection</t>
  </si>
  <si>
    <t>Motor &amp; transport</t>
  </si>
  <si>
    <t>Packaged accounts</t>
  </si>
  <si>
    <t>Property</t>
  </si>
  <si>
    <t>Savings (including ISAs)</t>
  </si>
  <si>
    <t>Medical/health</t>
  </si>
  <si>
    <t>Non-workplace personal pensions  (e.g. SIPPs, SHPs, PPPs)</t>
  </si>
  <si>
    <t>Whole of life/term assurance/critical illness</t>
  </si>
  <si>
    <t>Assistance</t>
  </si>
  <si>
    <t>Travel</t>
  </si>
  <si>
    <t>Pet</t>
  </si>
  <si>
    <t>ISAs (where investment held)</t>
  </si>
  <si>
    <t xml:space="preserve">Investment bonds </t>
  </si>
  <si>
    <t>Workplace personal pensions (e.g. SIPPs, SHPs, PPPs)</t>
  </si>
  <si>
    <t>Annuities (including enhanced and impaired)</t>
  </si>
  <si>
    <t>Income protection and other accident, sickness and unemployment</t>
  </si>
  <si>
    <t>General insurance packaged multi products</t>
  </si>
  <si>
    <t>Platforms</t>
  </si>
  <si>
    <t>Warranty</t>
  </si>
  <si>
    <t>Drawdown and UFPLS</t>
  </si>
  <si>
    <t>FX/CFD/Spreadbetting</t>
  </si>
  <si>
    <t>Second and subsequent charge</t>
  </si>
  <si>
    <t>Protection packaged multi products</t>
  </si>
  <si>
    <t>Trust based pensions (e.g. Occupational and DB)</t>
  </si>
  <si>
    <t>Non-discretionary management services</t>
  </si>
  <si>
    <t>Discretionary management services</t>
  </si>
  <si>
    <t>Impaired credit</t>
  </si>
  <si>
    <t>Third way products (e.g. investment linked, variable, fixed term)</t>
  </si>
  <si>
    <t>UCITS</t>
  </si>
  <si>
    <t>Investment packaged multi products</t>
  </si>
  <si>
    <t>Crowdfunding / Peer to Peer</t>
  </si>
  <si>
    <t>ETPs</t>
  </si>
  <si>
    <t>Pensions packaged multi products</t>
  </si>
  <si>
    <t>Decumulation packaged multi products</t>
  </si>
  <si>
    <t>Other banking</t>
  </si>
  <si>
    <t>Other regulated home finance products</t>
  </si>
  <si>
    <t>Other pensions</t>
  </si>
  <si>
    <t>Other decumulation</t>
  </si>
  <si>
    <r>
      <t xml:space="preserve">Decumulation &amp; pensions </t>
    </r>
    <r>
      <rPr>
        <b/>
        <sz val="8"/>
        <rFont val="Tahoma"/>
        <family val="2"/>
      </rPr>
      <t>(a)</t>
    </r>
  </si>
  <si>
    <t>2016-H2</t>
  </si>
  <si>
    <t>Insurance &amp; pure protection (inc. PPI)</t>
  </si>
  <si>
    <t>3a.1</t>
  </si>
  <si>
    <t>3a.2</t>
  </si>
  <si>
    <t>2b</t>
  </si>
  <si>
    <t>The new product groups reported since period start date 30 June 2016 are as follows:</t>
  </si>
  <si>
    <t xml:space="preserve">Other banking </t>
  </si>
  <si>
    <t xml:space="preserve">Other decumulation </t>
  </si>
  <si>
    <t xml:space="preserve">Other pensions </t>
  </si>
  <si>
    <t xml:space="preserve">Other regulated home finance products </t>
  </si>
  <si>
    <t>Insurance &amp; protection</t>
  </si>
  <si>
    <t>(a) 'Decumulation' means the conversion of pension assets accumulated during working life into pension income to be spent during retirement.</t>
  </si>
  <si>
    <t>The product groups were previously made up of the following product names</t>
  </si>
  <si>
    <r>
      <t xml:space="preserve">Decumulation, life and pensions </t>
    </r>
    <r>
      <rPr>
        <b/>
        <sz val="8"/>
        <rFont val="Tahoma"/>
        <family val="2"/>
      </rPr>
      <t>(a)</t>
    </r>
  </si>
  <si>
    <t>How have the changes affected the number of complaints now published?</t>
  </si>
  <si>
    <t>Rule changes and reportable complaints</t>
  </si>
  <si>
    <t>Speed of resolution - closed in eight weeks</t>
  </si>
  <si>
    <t>Volumes by product name - previous reporting rules</t>
  </si>
  <si>
    <t>Volumes by product name - new reporting rules</t>
  </si>
  <si>
    <t xml:space="preserve">(b) Under previous reporting rules ‘Decumulation &amp; pensions’ product group used to be ‘Decumulation, life &amp; pensions’, while ‘Insurance &amp; pure protection’ product group used to be ‘General insurance &amp; pure protection’. </t>
  </si>
  <si>
    <t>Includes data reported with new reporting requirements - please refer to Note 3</t>
  </si>
  <si>
    <t>3a</t>
  </si>
  <si>
    <t>Speed of resolution - closed in three days</t>
  </si>
  <si>
    <t>Proportion of complaints closed within three days by type of product</t>
  </si>
  <si>
    <t>Proportion of complaints closed within three days by firm type</t>
  </si>
  <si>
    <t>Redress paid for complaints not upheld by type of product</t>
  </si>
  <si>
    <r>
      <t xml:space="preserve">(b) Data only available under new reporting rules - please refer to </t>
    </r>
    <r>
      <rPr>
        <b/>
        <sz val="8"/>
        <rFont val="Tahoma"/>
        <family val="2"/>
      </rPr>
      <t>Note 3</t>
    </r>
  </si>
  <si>
    <t>For more information visit our website at : https://www.fca.org.uk/firms/complaints-data/aggregate</t>
  </si>
  <si>
    <r>
      <t xml:space="preserve">Decumulation &amp; pensions </t>
    </r>
    <r>
      <rPr>
        <b/>
        <sz val="8"/>
        <rFont val="Tahoma"/>
        <family val="2"/>
      </rPr>
      <t>(b)</t>
    </r>
  </si>
  <si>
    <r>
      <t xml:space="preserve">Consumer credit </t>
    </r>
    <r>
      <rPr>
        <b/>
        <i/>
        <sz val="8"/>
        <rFont val="Tahoma"/>
        <family val="2"/>
      </rPr>
      <t>(a)</t>
    </r>
  </si>
  <si>
    <t>(b) Data have been updated from the previous publications due to firm resubmissions and firms changing categories.</t>
  </si>
  <si>
    <t>(c) Data have been updated from the previous publications due to firm resubmissions and firms changing categories.</t>
  </si>
  <si>
    <t>Complaints (1) - Complaints by product group and cause of complaint</t>
  </si>
  <si>
    <t>2017 H1</t>
  </si>
  <si>
    <t>2.3a</t>
  </si>
  <si>
    <t>Number of complaints by cause of complaint group</t>
  </si>
  <si>
    <t>Delays / timescales</t>
  </si>
  <si>
    <t>Disputes over sums / charges</t>
  </si>
  <si>
    <t>Errors / not following instructions</t>
  </si>
  <si>
    <t>Other general admin/customer service</t>
  </si>
  <si>
    <t>Product disclosure information</t>
  </si>
  <si>
    <t>Product performance / features</t>
  </si>
  <si>
    <t>Unclear guidance / arrangement</t>
  </si>
  <si>
    <t>Unsuitable advice</t>
  </si>
  <si>
    <t>Number of complaints which are claims related</t>
  </si>
  <si>
    <t>(submitted only by firms receiving 500 or more complaints within each reporting period</t>
  </si>
  <si>
    <t>Cause group:</t>
  </si>
  <si>
    <t>Information, sums/charges or product performance (e)</t>
  </si>
  <si>
    <t>2017-H1</t>
  </si>
  <si>
    <t>(a) These data includes complaints reported by consumer credit firms but only on their non-consumer credit related activities. These data does not include complaints against firms authorised only to carry out consumer credit-related activities. We will not be publishing data for these firms until all firms carrying out these activities are authorised and are reporting their complaints data to us in 2018. Please see the consumer credit pages on our website for more information.</t>
  </si>
  <si>
    <t>-</t>
  </si>
  <si>
    <t>2c</t>
  </si>
  <si>
    <t>Average context figures by product</t>
  </si>
  <si>
    <t>Number of complaints by cause of complaint (firms reporting 500 or more complaints only)</t>
  </si>
  <si>
    <t>(a) Refer to Note 1 for the product names in each product group.</t>
  </si>
  <si>
    <t xml:space="preserve">Other regulated home finance products (including second and subsequent charge mortgages) </t>
  </si>
  <si>
    <t xml:space="preserve">Unregulated loans and overdrafts </t>
  </si>
  <si>
    <t>Previous reporting rules (b)</t>
  </si>
  <si>
    <t>(b) As the reporting requirements changes on 1 August 2009 have amended the product categories and groups we are not able to provide past trends for complaints by type of product. Where possible, we have mapped most of the products into their new categories and provide the data from 2009 only.</t>
  </si>
  <si>
    <t>(d) Data have been updated from the previous publications due to firm resubmissions and firms changing categories.</t>
  </si>
  <si>
    <t>(d) (e)</t>
  </si>
  <si>
    <t>New reporting rules (b)</t>
  </si>
  <si>
    <t>Complaints closed within eight weeks by firm type (a)</t>
  </si>
  <si>
    <t>Complaints closed within eight weeks by type of product from 1 August 2009 (a)</t>
  </si>
  <si>
    <r>
      <t xml:space="preserve">Decumulation &amp; pensions </t>
    </r>
    <r>
      <rPr>
        <b/>
        <sz val="8"/>
        <color indexed="8"/>
        <rFont val="Tahoma"/>
        <family val="2"/>
      </rPr>
      <t>(c)</t>
    </r>
  </si>
  <si>
    <r>
      <t xml:space="preserve">Insurance &amp; pure protection (inc. PPI) </t>
    </r>
    <r>
      <rPr>
        <b/>
        <sz val="8"/>
        <color indexed="8"/>
        <rFont val="Tahoma"/>
        <family val="2"/>
      </rPr>
      <t>(c)</t>
    </r>
  </si>
  <si>
    <t>Complaints closed within three days by firm type (a) (b)</t>
  </si>
  <si>
    <t>(c)</t>
  </si>
  <si>
    <t>Complaints closed within three days by type of product (a) (b)</t>
  </si>
  <si>
    <t>Complaints upheld by firm type (a)</t>
  </si>
  <si>
    <t>Complaints upheld by type of product from 1 August 2009 (a)</t>
  </si>
  <si>
    <r>
      <t xml:space="preserve">Decumulation &amp; pensions </t>
    </r>
    <r>
      <rPr>
        <b/>
        <sz val="8"/>
        <rFont val="Tahoma"/>
        <family val="2"/>
      </rPr>
      <t>(c)</t>
    </r>
  </si>
  <si>
    <t xml:space="preserve">(c) Under previous reporting rules ‘Decumulation &amp; pensions’ product group used to be ‘Decumulation, life &amp; pensions’, while ‘Insurance &amp; pure protection’ product group used to be ‘General insurance &amp; pure protection’. </t>
  </si>
  <si>
    <t>Total Redress paid by type of product (a)</t>
  </si>
  <si>
    <t>Redress paid for complaints not upheld by type of product (a) (c)</t>
  </si>
  <si>
    <r>
      <t xml:space="preserve">(c) Data only available under new reporting rules - please refer to </t>
    </r>
    <r>
      <rPr>
        <b/>
        <sz val="8"/>
        <rFont val="Tahoma"/>
        <family val="2"/>
      </rPr>
      <t>Note 3</t>
    </r>
  </si>
  <si>
    <t>(d)</t>
  </si>
  <si>
    <t xml:space="preserve">(c) Any blanks for 2009-H1 are newer product categories for 2009-H2 onwards only. </t>
  </si>
  <si>
    <t>(f) Categories only available for firms to report prior to reporting requirement changes on 1 August 2009</t>
  </si>
  <si>
    <t>(e) 2016 H2 on this table only include data from firms' returns with a return period end date prior to 30 December 2016. Firms reporting under new reporting rules with a period end date on or after 30 December 2016 are on Table 2b. For further information please refer to https://www.fca.org.uk/firms/complaints-data/aggregate</t>
  </si>
  <si>
    <t>(b) 2016 H2 on this table only include data from firms' returns with a return period end date on or after 30 December 2016. Firms reporting under older reporting rules with a period end date prior to 30 December 2016 are on Table 2a. For further information please refer to https://www.fca.org.uk/firms/complaints-data/aggregate</t>
  </si>
  <si>
    <t>As a percentage of all closed complaints (a)</t>
  </si>
  <si>
    <t>As a percentage of all closed complaints (a) (b)</t>
  </si>
  <si>
    <t>Following changes to our rules in December 2015, as outlined in PS15/19: Improving complaints handling, feedback on CP14/30 and final rules (July 2015) the data firms now report to the FCA on their complaints have changed. Although they are not fully comparable to historic data we published, we believe the new data set are more informative, e.g. they provides an increased product breakdown, they put the number of complaints into context in relation to the size of each business, and as a result give us better understanding of what is happening within the sectors we regulate.</t>
  </si>
  <si>
    <t xml:space="preserve">These rule changes also increase the number of complaints reported to the FCA as all complaints are now covered – previously complaints closed prior to the close of the next business day after they were opened were not covered in these data. </t>
  </si>
  <si>
    <t>(a) H1 means first half of the year (1 January to 30 June), H2 means second half of the year (1 July to 31 December).</t>
  </si>
  <si>
    <t>Total (Cause of Complaint Name)</t>
  </si>
  <si>
    <t>Decumulation &amp; pensions (c)</t>
  </si>
  <si>
    <t>H1 means first half of the year (1 January to 30 June), H2 means second half of the year 
(1 July to 31 December).</t>
  </si>
  <si>
    <t>H1 means first half of the year (1 January to 30 June), H2 means second half of the year (1 July to 31 December).</t>
  </si>
  <si>
    <t>Number of Complaints by Product Name (a)</t>
  </si>
  <si>
    <r>
      <t>Payment protection insurance</t>
    </r>
    <r>
      <rPr>
        <b/>
        <sz val="8"/>
        <rFont val="Tahoma"/>
        <family val="2"/>
      </rPr>
      <t xml:space="preserve"> (c)</t>
    </r>
  </si>
  <si>
    <r>
      <t xml:space="preserve">Other unregulated home finance products </t>
    </r>
    <r>
      <rPr>
        <b/>
        <sz val="8"/>
        <rFont val="Tahoma"/>
        <family val="2"/>
      </rPr>
      <t>(c)</t>
    </r>
  </si>
  <si>
    <r>
      <t>Investment management/service (inc. platforms)</t>
    </r>
    <r>
      <rPr>
        <b/>
        <sz val="8"/>
        <rFont val="Tahoma"/>
        <family val="2"/>
      </rPr>
      <t xml:space="preserve"> (c)</t>
    </r>
  </si>
  <si>
    <r>
      <t>Structured products</t>
    </r>
    <r>
      <rPr>
        <b/>
        <sz val="8"/>
        <rFont val="Tahoma"/>
        <family val="2"/>
      </rPr>
      <t xml:space="preserve"> (c)</t>
    </r>
  </si>
  <si>
    <t>Number of Complaints per 1,000 accounts, balances outstanding or policies in force, by product name (a)</t>
  </si>
  <si>
    <t>Complaints (2c) - Average context figures by product (a)</t>
  </si>
  <si>
    <t>2017-H2</t>
  </si>
  <si>
    <t>2017 H2</t>
  </si>
  <si>
    <t>Pensions packaged multi products (b)</t>
  </si>
  <si>
    <t>Decumulation packaged multi products (b)</t>
  </si>
  <si>
    <t>Crowdfunding / Peer to Peer (b)</t>
  </si>
  <si>
    <t>Investment trusts (b)</t>
  </si>
  <si>
    <t>Other decumulation (b)</t>
  </si>
  <si>
    <t>ETPs (b)</t>
  </si>
  <si>
    <r>
      <t xml:space="preserve">Insurance &amp; pure protection (inc. PPI) </t>
    </r>
    <r>
      <rPr>
        <b/>
        <sz val="8"/>
        <rFont val="Tahoma"/>
        <family val="2"/>
      </rPr>
      <t>(c)</t>
    </r>
  </si>
  <si>
    <r>
      <t xml:space="preserve">Insurance &amp; pure protection (inc. PPI) </t>
    </r>
    <r>
      <rPr>
        <b/>
        <sz val="8"/>
        <rFont val="Tahoma"/>
        <family val="2"/>
      </rPr>
      <t>(b)</t>
    </r>
  </si>
  <si>
    <t>2018-H1</t>
  </si>
  <si>
    <t>2018 H1</t>
  </si>
  <si>
    <t>FX/CFD/Spreadbetting (b)</t>
  </si>
  <si>
    <t>(b) Context figures relating to these products are not available in some periods due to low numbers of firms reporting data.</t>
  </si>
  <si>
    <t>Complaints (3) - Speed of resolution - closed in 8 weeks</t>
  </si>
  <si>
    <t>Complaints (3a) - Speed of resolution - closed in 3 days (a) (b)</t>
  </si>
  <si>
    <t>Number and percentage of complaints closed within 3 days  as a proportion of total closed complaints for each firm and product type</t>
  </si>
  <si>
    <t>Number and percentage of complaints closed within 8 weeks as a proportion of total closed complaints for each firm and product type</t>
  </si>
  <si>
    <t>Other aspects to consider when looking at our complaints data</t>
  </si>
  <si>
    <t>Our analysis is based on the data given to us by firms in the new return. This means that our analysis may be subject to possible reporting errors by firms. We have carried out checks to identify and correct errors where we can.</t>
  </si>
  <si>
    <t>2018 H2</t>
  </si>
  <si>
    <t>2018-H2</t>
  </si>
  <si>
    <t>Ring-fenced entities</t>
  </si>
  <si>
    <t>(d) Redress data have been updated due to firm resubmissions.</t>
  </si>
  <si>
    <t>2019 H1 (a) - Complaints by product group and cause of complaint</t>
  </si>
  <si>
    <t>2019-H1</t>
  </si>
  <si>
    <t>2019 H1</t>
  </si>
  <si>
    <t>AGGREGATE COMPLAINTS STATISTICS: 2006 to 2019 H1</t>
  </si>
  <si>
    <t>Complaints by product group and cause of complaint (2019 H1)</t>
  </si>
  <si>
    <t>Data are correct as at 02 September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</si>
</sst>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quot;£&quot;* #,##0.00_-;_-&quot;£&quot;* &quot;-&quot;??_-;_-@_-"/>
    <numFmt numFmtId="43" formatCode="_-* #,##0.00_-;\-* #,##0.00_-;_-* &quot;-&quot;??_-;_-@_-"/>
    <numFmt numFmtId="164" formatCode="_(* #,##0.00_);_(* \(#,##0.00\);_(* &quot;-&quot;??_);_(@_)"/>
    <numFmt numFmtId="165" formatCode="0.0"/>
    <numFmt numFmtId="166" formatCode="&quot;£&quot;000"/>
    <numFmt numFmtId="167" formatCode="#,##0,"/>
    <numFmt numFmtId="168" formatCode="0.0%"/>
    <numFmt numFmtId="169" formatCode="_(* #,##0_);_(* \(#,##0\);_(* &quot;-&quot;??_);_(@_)"/>
    <numFmt numFmtId="170" formatCode="#,##0%"/>
    <numFmt numFmtId="171" formatCode="0.00000%"/>
    <numFmt numFmtId="172" formatCode="#,##0.0"/>
  </numFmts>
  <fonts count="47" x14ac:knownFonts="1">
    <font>
      <sz val="10"/>
      <name val="Arial"/>
    </font>
    <font>
      <sz val="10"/>
      <color theme="1"/>
      <name val="Verdana"/>
      <family val="2"/>
    </font>
    <font>
      <sz val="10"/>
      <color theme="1"/>
      <name val="Verdana"/>
      <family val="2"/>
    </font>
    <font>
      <sz val="10"/>
      <color theme="1"/>
      <name val="Verdana"/>
      <family val="2"/>
    </font>
    <font>
      <sz val="10"/>
      <color theme="1"/>
      <name val="Verdana"/>
      <family val="2"/>
    </font>
    <font>
      <sz val="10"/>
      <color theme="1"/>
      <name val="Verdana"/>
      <family val="2"/>
    </font>
    <font>
      <sz val="10"/>
      <name val="Arial"/>
      <family val="2"/>
    </font>
    <font>
      <u/>
      <sz val="10"/>
      <color indexed="18"/>
      <name val="Arial"/>
      <family val="2"/>
    </font>
    <font>
      <sz val="10"/>
      <name val="Tahoma"/>
      <family val="2"/>
    </font>
    <font>
      <b/>
      <sz val="10"/>
      <color indexed="20"/>
      <name val="Tahoma"/>
      <family val="2"/>
    </font>
    <font>
      <sz val="8"/>
      <name val="Arial"/>
      <family val="2"/>
    </font>
    <font>
      <sz val="8"/>
      <name val="Tahoma"/>
      <family val="2"/>
    </font>
    <font>
      <i/>
      <sz val="8"/>
      <color indexed="8"/>
      <name val="Tahoma"/>
      <family val="2"/>
    </font>
    <font>
      <b/>
      <sz val="8"/>
      <color indexed="8"/>
      <name val="Tahoma"/>
      <family val="2"/>
    </font>
    <font>
      <b/>
      <sz val="8"/>
      <name val="Tahoma"/>
      <family val="2"/>
    </font>
    <font>
      <i/>
      <sz val="8"/>
      <name val="Tahoma"/>
      <family val="2"/>
    </font>
    <font>
      <b/>
      <sz val="10"/>
      <name val="Arial"/>
      <family val="2"/>
    </font>
    <font>
      <b/>
      <i/>
      <sz val="8"/>
      <name val="Tahoma"/>
      <family val="2"/>
    </font>
    <font>
      <sz val="8"/>
      <color indexed="8"/>
      <name val="Tahoma"/>
      <family val="2"/>
    </font>
    <font>
      <b/>
      <sz val="11"/>
      <name val="Tahoma"/>
      <family val="2"/>
    </font>
    <font>
      <b/>
      <sz val="12"/>
      <name val="Tahoma"/>
      <family val="2"/>
    </font>
    <font>
      <b/>
      <i/>
      <sz val="8"/>
      <color indexed="8"/>
      <name val="Tahoma"/>
      <family val="2"/>
    </font>
    <font>
      <b/>
      <sz val="10"/>
      <name val="Tahoma"/>
      <family val="2"/>
    </font>
    <font>
      <sz val="10"/>
      <name val="Arial"/>
      <family val="2"/>
    </font>
    <font>
      <sz val="8"/>
      <color indexed="23"/>
      <name val="Tahoma"/>
      <family val="2"/>
    </font>
    <font>
      <sz val="10"/>
      <color indexed="23"/>
      <name val="Arial"/>
      <family val="2"/>
    </font>
    <font>
      <sz val="10"/>
      <name val="Verdana"/>
      <family val="2"/>
    </font>
    <font>
      <sz val="16"/>
      <color indexed="20"/>
      <name val="Verdana"/>
      <family val="2"/>
    </font>
    <font>
      <b/>
      <sz val="10"/>
      <color indexed="20"/>
      <name val="Verdana"/>
      <family val="2"/>
    </font>
    <font>
      <sz val="10"/>
      <color indexed="8"/>
      <name val="Verdana"/>
      <family val="2"/>
    </font>
    <font>
      <u/>
      <sz val="8"/>
      <color indexed="18"/>
      <name val="Arial"/>
      <family val="2"/>
    </font>
    <font>
      <sz val="10"/>
      <color theme="1"/>
      <name val="Tahoma"/>
      <family val="2"/>
    </font>
    <font>
      <sz val="16"/>
      <color rgb="FF8E1537"/>
      <name val="Verdana"/>
      <family val="2"/>
    </font>
    <font>
      <b/>
      <sz val="10"/>
      <color rgb="FF8E1537"/>
      <name val="Verdana"/>
      <family val="2"/>
    </font>
    <font>
      <sz val="10"/>
      <color rgb="FF8E1537"/>
      <name val="Verdana"/>
      <family val="2"/>
    </font>
    <font>
      <b/>
      <sz val="10"/>
      <color rgb="FFC00000"/>
      <name val="Tahoma"/>
      <family val="2"/>
    </font>
    <font>
      <b/>
      <sz val="11"/>
      <color rgb="FFC00000"/>
      <name val="Tahoma"/>
      <family val="2"/>
    </font>
    <font>
      <sz val="8"/>
      <color theme="0" tint="-0.499984740745262"/>
      <name val="Tahoma"/>
      <family val="2"/>
    </font>
    <font>
      <b/>
      <sz val="8"/>
      <color theme="0" tint="-0.499984740745262"/>
      <name val="Tahoma"/>
      <family val="2"/>
    </font>
    <font>
      <b/>
      <u/>
      <sz val="10"/>
      <color rgb="FF8E1537"/>
      <name val="Verdana"/>
      <family val="2"/>
    </font>
    <font>
      <b/>
      <sz val="10"/>
      <color indexed="60"/>
      <name val="Tahoma"/>
      <family val="2"/>
    </font>
    <font>
      <sz val="10"/>
      <name val="Arial"/>
      <family val="2"/>
    </font>
    <font>
      <b/>
      <sz val="12"/>
      <color rgb="FFC00000"/>
      <name val="Tahoma"/>
      <family val="2"/>
    </font>
    <font>
      <sz val="10"/>
      <name val="Arial"/>
      <family val="2"/>
    </font>
    <font>
      <sz val="8"/>
      <color theme="1"/>
      <name val="Tahoma"/>
      <family val="2"/>
    </font>
    <font>
      <sz val="8"/>
      <name val="Verdana"/>
      <family val="2"/>
    </font>
    <font>
      <b/>
      <sz val="12"/>
      <name val="Verdana"/>
      <family val="2"/>
    </font>
  </fonts>
  <fills count="7">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s>
  <borders count="16">
    <border>
      <left/>
      <right/>
      <top/>
      <bottom/>
      <diagonal/>
    </border>
    <border>
      <left style="thin">
        <color indexed="31"/>
      </left>
      <right/>
      <top style="thin">
        <color indexed="31"/>
      </top>
      <bottom/>
      <diagonal/>
    </border>
    <border>
      <left/>
      <right/>
      <top style="thin">
        <color indexed="31"/>
      </top>
      <bottom/>
      <diagonal/>
    </border>
    <border>
      <left/>
      <right/>
      <top style="thin">
        <color indexed="31"/>
      </top>
      <bottom style="thin">
        <color indexed="31"/>
      </bottom>
      <diagonal/>
    </border>
    <border>
      <left style="thin">
        <color indexed="31"/>
      </left>
      <right/>
      <top/>
      <bottom/>
      <diagonal/>
    </border>
    <border>
      <left style="thin">
        <color indexed="31"/>
      </left>
      <right/>
      <top style="thin">
        <color indexed="31"/>
      </top>
      <bottom style="thin">
        <color indexed="31"/>
      </bottom>
      <diagonal/>
    </border>
    <border>
      <left style="thin">
        <color indexed="31"/>
      </left>
      <right style="thin">
        <color indexed="31"/>
      </right>
      <top style="thin">
        <color indexed="31"/>
      </top>
      <bottom style="thin">
        <color indexed="31"/>
      </bottom>
      <diagonal/>
    </border>
    <border>
      <left style="thin">
        <color indexed="31"/>
      </left>
      <right style="thin">
        <color indexed="31"/>
      </right>
      <top/>
      <bottom/>
      <diagonal/>
    </border>
    <border>
      <left/>
      <right/>
      <top/>
      <bottom style="thin">
        <color indexed="31"/>
      </bottom>
      <diagonal/>
    </border>
    <border>
      <left/>
      <right style="thin">
        <color indexed="31"/>
      </right>
      <top style="thin">
        <color indexed="31"/>
      </top>
      <bottom style="thin">
        <color indexed="31"/>
      </bottom>
      <diagonal/>
    </border>
    <border>
      <left/>
      <right style="thin">
        <color indexed="44"/>
      </right>
      <top style="thin">
        <color indexed="31"/>
      </top>
      <bottom style="thin">
        <color indexed="31"/>
      </bottom>
      <diagonal/>
    </border>
    <border>
      <left/>
      <right style="thin">
        <color indexed="44"/>
      </right>
      <top style="thin">
        <color indexed="31"/>
      </top>
      <bottom/>
      <diagonal/>
    </border>
    <border>
      <left/>
      <right style="thin">
        <color indexed="31"/>
      </right>
      <top/>
      <bottom/>
      <diagonal/>
    </border>
    <border>
      <left style="thin">
        <color indexed="31"/>
      </left>
      <right style="thin">
        <color indexed="31"/>
      </right>
      <top/>
      <bottom style="thin">
        <color indexed="31"/>
      </bottom>
      <diagonal/>
    </border>
    <border>
      <left/>
      <right style="medium">
        <color rgb="FFCCCCCC"/>
      </right>
      <top/>
      <bottom/>
      <diagonal/>
    </border>
    <border>
      <left style="medium">
        <color rgb="FFCCCCCC"/>
      </left>
      <right style="medium">
        <color rgb="FFCCCCCC"/>
      </right>
      <top style="medium">
        <color rgb="FFCCCCCC"/>
      </top>
      <bottom style="medium">
        <color rgb="FFCCCCCC"/>
      </bottom>
      <diagonal/>
    </border>
  </borders>
  <cellStyleXfs count="83">
    <xf numFmtId="0" fontId="0" fillId="0" borderId="0"/>
    <xf numFmtId="164" fontId="6" fillId="0" borderId="0" applyFont="0" applyFill="0" applyBorder="0" applyAlignment="0" applyProtection="0"/>
    <xf numFmtId="164" fontId="23" fillId="0" borderId="0" applyFont="0" applyFill="0" applyBorder="0" applyAlignment="0" applyProtection="0"/>
    <xf numFmtId="0" fontId="7" fillId="0" borderId="0" applyNumberFormat="0" applyFill="0" applyBorder="0" applyAlignment="0" applyProtection="0">
      <alignment vertical="top"/>
      <protection locked="0"/>
    </xf>
    <xf numFmtId="0" fontId="31" fillId="0" borderId="0"/>
    <xf numFmtId="0" fontId="6" fillId="0" borderId="0"/>
    <xf numFmtId="9" fontId="6" fillId="0" borderId="0" applyFont="0" applyFill="0" applyBorder="0" applyAlignment="0" applyProtection="0"/>
    <xf numFmtId="9" fontId="23" fillId="0" borderId="0" applyFont="0" applyFill="0" applyBorder="0" applyAlignment="0" applyProtection="0"/>
    <xf numFmtId="9" fontId="31" fillId="0" borderId="0" applyFont="0" applyFill="0" applyBorder="0" applyAlignment="0" applyProtection="0"/>
    <xf numFmtId="0" fontId="6" fillId="0" borderId="0"/>
    <xf numFmtId="164" fontId="6" fillId="0" borderId="0" applyFont="0" applyFill="0" applyBorder="0" applyAlignment="0" applyProtection="0"/>
    <xf numFmtId="164" fontId="6" fillId="0" borderId="0" applyFont="0" applyFill="0" applyBorder="0" applyAlignment="0" applyProtection="0"/>
    <xf numFmtId="0" fontId="7" fillId="0" borderId="0" applyNumberFormat="0" applyFill="0" applyBorder="0" applyAlignment="0" applyProtection="0">
      <alignment vertical="top"/>
      <protection locked="0"/>
    </xf>
    <xf numFmtId="9" fontId="6" fillId="0" borderId="0" applyFont="0" applyFill="0" applyBorder="0" applyAlignment="0" applyProtection="0"/>
    <xf numFmtId="9" fontId="6" fillId="0" borderId="0" applyFont="0" applyFill="0" applyBorder="0" applyAlignment="0" applyProtection="0"/>
    <xf numFmtId="0" fontId="5" fillId="0" borderId="0"/>
    <xf numFmtId="0" fontId="4" fillId="0" borderId="0"/>
    <xf numFmtId="0" fontId="41" fillId="0" borderId="0"/>
    <xf numFmtId="164" fontId="6" fillId="0" borderId="0" applyFont="0" applyFill="0" applyBorder="0" applyAlignment="0" applyProtection="0"/>
    <xf numFmtId="9" fontId="6" fillId="0" borderId="0" applyFont="0" applyFill="0" applyBorder="0" applyAlignment="0" applyProtection="0"/>
    <xf numFmtId="0" fontId="6" fillId="0" borderId="0"/>
    <xf numFmtId="0" fontId="4" fillId="0" borderId="0"/>
    <xf numFmtId="0" fontId="3" fillId="0" borderId="0"/>
    <xf numFmtId="0" fontId="41" fillId="0" borderId="0"/>
    <xf numFmtId="164"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3" fillId="0" borderId="0"/>
    <xf numFmtId="0" fontId="3" fillId="0" borderId="0"/>
    <xf numFmtId="0" fontId="3" fillId="0" borderId="0"/>
    <xf numFmtId="0" fontId="6" fillId="0" borderId="0"/>
    <xf numFmtId="0" fontId="6" fillId="0" borderId="0"/>
    <xf numFmtId="0" fontId="2" fillId="0" borderId="0"/>
    <xf numFmtId="164"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6" fillId="0" borderId="0" applyFont="0" applyFill="0" applyBorder="0" applyAlignment="0" applyProtection="0"/>
    <xf numFmtId="43" fontId="31" fillId="0" borderId="0" applyFont="0" applyFill="0" applyBorder="0" applyAlignment="0" applyProtection="0"/>
    <xf numFmtId="0" fontId="1" fillId="0" borderId="0"/>
    <xf numFmtId="9" fontId="1" fillId="0" borderId="0" applyFont="0" applyFill="0" applyBorder="0" applyAlignment="0" applyProtection="0"/>
    <xf numFmtId="44" fontId="3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3" fillId="0" borderId="0"/>
    <xf numFmtId="0" fontId="1" fillId="0" borderId="0"/>
    <xf numFmtId="164"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9" fontId="6" fillId="0" borderId="0" applyFont="0" applyFill="0" applyBorder="0" applyAlignment="0" applyProtection="0"/>
    <xf numFmtId="0" fontId="6" fillId="0" borderId="0"/>
  </cellStyleXfs>
  <cellXfs count="278">
    <xf numFmtId="0" fontId="0" fillId="0" borderId="0" xfId="0"/>
    <xf numFmtId="0" fontId="8" fillId="0" borderId="0" xfId="0" applyFont="1"/>
    <xf numFmtId="0" fontId="9" fillId="0" borderId="0" xfId="0" applyFont="1"/>
    <xf numFmtId="0" fontId="11" fillId="0" borderId="0" xfId="0" applyFont="1" applyAlignment="1">
      <alignment horizontal="center"/>
    </xf>
    <xf numFmtId="0" fontId="11" fillId="0" borderId="0" xfId="0" applyFont="1"/>
    <xf numFmtId="0" fontId="11" fillId="0" borderId="0" xfId="0" applyFont="1" applyFill="1"/>
    <xf numFmtId="0" fontId="12" fillId="0" borderId="0" xfId="0" applyFont="1" applyAlignment="1"/>
    <xf numFmtId="0" fontId="13" fillId="0" borderId="0" xfId="0" applyFont="1"/>
    <xf numFmtId="0" fontId="14" fillId="2" borderId="1" xfId="0" applyFont="1" applyFill="1" applyBorder="1"/>
    <xf numFmtId="0" fontId="11" fillId="0" borderId="0" xfId="0" applyFont="1" applyFill="1" applyBorder="1"/>
    <xf numFmtId="0" fontId="14" fillId="0" borderId="0" xfId="0" applyFont="1" applyAlignment="1">
      <alignment horizontal="center"/>
    </xf>
    <xf numFmtId="0" fontId="11" fillId="3" borderId="3" xfId="0" applyFont="1" applyFill="1" applyBorder="1"/>
    <xf numFmtId="0" fontId="11" fillId="3" borderId="4" xfId="0" applyFont="1" applyFill="1" applyBorder="1" applyAlignment="1">
      <alignment horizontal="left"/>
    </xf>
    <xf numFmtId="3" fontId="11" fillId="0" borderId="6" xfId="0" applyNumberFormat="1" applyFont="1" applyBorder="1"/>
    <xf numFmtId="0" fontId="15" fillId="3" borderId="3" xfId="0" applyFont="1" applyFill="1" applyBorder="1"/>
    <xf numFmtId="0" fontId="0" fillId="0" borderId="0" xfId="0" applyFill="1"/>
    <xf numFmtId="0" fontId="14" fillId="2" borderId="1" xfId="0" applyFont="1" applyFill="1" applyBorder="1" applyAlignment="1">
      <alignment horizontal="left"/>
    </xf>
    <xf numFmtId="0" fontId="17" fillId="2" borderId="1" xfId="0" applyFont="1" applyFill="1" applyBorder="1"/>
    <xf numFmtId="0" fontId="19" fillId="0" borderId="0" xfId="0" applyFont="1"/>
    <xf numFmtId="0" fontId="20" fillId="0" borderId="0" xfId="0" applyFont="1"/>
    <xf numFmtId="9" fontId="11" fillId="0" borderId="0" xfId="6" applyFont="1"/>
    <xf numFmtId="0" fontId="14" fillId="3" borderId="3" xfId="0" applyFont="1" applyFill="1" applyBorder="1" applyAlignment="1">
      <alignment horizontal="left"/>
    </xf>
    <xf numFmtId="0" fontId="21" fillId="0" borderId="0" xfId="0" applyFont="1" applyAlignment="1"/>
    <xf numFmtId="3" fontId="18" fillId="4" borderId="6" xfId="0" applyNumberFormat="1" applyFont="1" applyFill="1" applyBorder="1" applyAlignment="1">
      <alignment horizontal="right" vertical="top"/>
    </xf>
    <xf numFmtId="3" fontId="13" fillId="4" borderId="6" xfId="0" applyNumberFormat="1" applyFont="1" applyFill="1" applyBorder="1" applyAlignment="1">
      <alignment horizontal="right" vertical="top"/>
    </xf>
    <xf numFmtId="0" fontId="11" fillId="3" borderId="6" xfId="0" applyFont="1" applyFill="1" applyBorder="1" applyAlignment="1">
      <alignment horizontal="left"/>
    </xf>
    <xf numFmtId="0" fontId="14" fillId="3" borderId="6" xfId="0" applyFont="1" applyFill="1" applyBorder="1" applyAlignment="1">
      <alignment horizontal="left"/>
    </xf>
    <xf numFmtId="0" fontId="11" fillId="3" borderId="6" xfId="0" applyFont="1" applyFill="1" applyBorder="1" applyAlignment="1">
      <alignment horizontal="left" indent="2"/>
    </xf>
    <xf numFmtId="0" fontId="14" fillId="2" borderId="6" xfId="0" applyFont="1" applyFill="1" applyBorder="1"/>
    <xf numFmtId="49" fontId="18" fillId="2" borderId="6" xfId="0" applyNumberFormat="1" applyFont="1" applyFill="1" applyBorder="1" applyAlignment="1">
      <alignment vertical="top" wrapText="1"/>
    </xf>
    <xf numFmtId="49" fontId="13" fillId="2" borderId="6" xfId="0" applyNumberFormat="1" applyFont="1" applyFill="1" applyBorder="1" applyAlignment="1">
      <alignment vertical="top" wrapText="1"/>
    </xf>
    <xf numFmtId="0" fontId="11" fillId="0" borderId="7" xfId="0" applyFont="1" applyFill="1" applyBorder="1"/>
    <xf numFmtId="166" fontId="11" fillId="0" borderId="7" xfId="0" applyNumberFormat="1" applyFont="1" applyFill="1" applyBorder="1" applyAlignment="1">
      <alignment horizontal="left"/>
    </xf>
    <xf numFmtId="49" fontId="18" fillId="0" borderId="7" xfId="0" applyNumberFormat="1" applyFont="1" applyFill="1" applyBorder="1" applyAlignment="1">
      <alignment vertical="top" wrapText="1"/>
    </xf>
    <xf numFmtId="49" fontId="13" fillId="4" borderId="7" xfId="0" applyNumberFormat="1" applyFont="1" applyFill="1" applyBorder="1" applyAlignment="1">
      <alignment vertical="top" wrapText="1"/>
    </xf>
    <xf numFmtId="9" fontId="0" fillId="0" borderId="0" xfId="0" applyNumberFormat="1"/>
    <xf numFmtId="9" fontId="12" fillId="0" borderId="0" xfId="0" applyNumberFormat="1" applyFont="1" applyAlignment="1"/>
    <xf numFmtId="9" fontId="0" fillId="0" borderId="0" xfId="6" applyFont="1"/>
    <xf numFmtId="0" fontId="11" fillId="0" borderId="0" xfId="0" applyFont="1" applyBorder="1"/>
    <xf numFmtId="0" fontId="11" fillId="0" borderId="8" xfId="0" applyFont="1" applyFill="1" applyBorder="1"/>
    <xf numFmtId="0" fontId="11" fillId="0" borderId="5" xfId="0" applyFont="1" applyBorder="1"/>
    <xf numFmtId="167" fontId="14" fillId="0" borderId="5" xfId="0" applyNumberFormat="1" applyFont="1" applyBorder="1"/>
    <xf numFmtId="167" fontId="17" fillId="0" borderId="9" xfId="0" applyNumberFormat="1" applyFont="1" applyBorder="1"/>
    <xf numFmtId="0" fontId="15" fillId="0" borderId="9" xfId="0" applyFont="1" applyBorder="1"/>
    <xf numFmtId="0" fontId="11" fillId="3" borderId="5" xfId="0" applyFont="1" applyFill="1" applyBorder="1"/>
    <xf numFmtId="0" fontId="15" fillId="3" borderId="9" xfId="0" applyFont="1" applyFill="1" applyBorder="1"/>
    <xf numFmtId="9" fontId="11" fillId="0" borderId="0" xfId="6" applyFont="1" applyBorder="1"/>
    <xf numFmtId="169" fontId="13" fillId="0" borderId="0" xfId="1" applyNumberFormat="1" applyFont="1" applyFill="1" applyBorder="1" applyAlignment="1">
      <alignment horizontal="right" vertical="center" wrapText="1"/>
    </xf>
    <xf numFmtId="168" fontId="13" fillId="0" borderId="0" xfId="0" applyNumberFormat="1" applyFont="1" applyFill="1" applyBorder="1" applyAlignment="1">
      <alignment horizontal="right" vertical="center" wrapText="1"/>
    </xf>
    <xf numFmtId="3" fontId="13" fillId="0" borderId="0" xfId="0" applyNumberFormat="1" applyFont="1" applyFill="1" applyBorder="1" applyAlignment="1">
      <alignment horizontal="right" vertical="top"/>
    </xf>
    <xf numFmtId="9" fontId="18" fillId="4" borderId="6" xfId="6" applyFont="1" applyFill="1" applyBorder="1" applyAlignment="1">
      <alignment horizontal="right" vertical="top"/>
    </xf>
    <xf numFmtId="0" fontId="14" fillId="0" borderId="0" xfId="0" applyFont="1"/>
    <xf numFmtId="0" fontId="14" fillId="3" borderId="3" xfId="0" applyFont="1" applyFill="1" applyBorder="1"/>
    <xf numFmtId="3" fontId="18" fillId="4" borderId="9" xfId="0" applyNumberFormat="1" applyFont="1" applyFill="1" applyBorder="1" applyAlignment="1">
      <alignment horizontal="right" vertical="top"/>
    </xf>
    <xf numFmtId="9" fontId="11" fillId="0" borderId="5" xfId="6" applyFont="1" applyFill="1" applyBorder="1"/>
    <xf numFmtId="3" fontId="13" fillId="4" borderId="0" xfId="0" applyNumberFormat="1" applyFont="1" applyFill="1" applyBorder="1" applyAlignment="1">
      <alignment horizontal="right" vertical="top"/>
    </xf>
    <xf numFmtId="168" fontId="13" fillId="4" borderId="0" xfId="0" applyNumberFormat="1" applyFont="1" applyFill="1" applyBorder="1" applyAlignment="1">
      <alignment horizontal="right" vertical="top"/>
    </xf>
    <xf numFmtId="168" fontId="13" fillId="4" borderId="0" xfId="6" applyNumberFormat="1" applyFont="1" applyFill="1" applyBorder="1" applyAlignment="1">
      <alignment horizontal="right" vertical="top"/>
    </xf>
    <xf numFmtId="168" fontId="13" fillId="0" borderId="0" xfId="6" applyNumberFormat="1" applyFont="1" applyFill="1" applyBorder="1" applyAlignment="1">
      <alignment horizontal="right" vertical="top"/>
    </xf>
    <xf numFmtId="0" fontId="11" fillId="3" borderId="10" xfId="0" applyFont="1" applyFill="1" applyBorder="1"/>
    <xf numFmtId="0" fontId="17" fillId="2" borderId="11" xfId="0" applyFont="1" applyFill="1" applyBorder="1"/>
    <xf numFmtId="0" fontId="14" fillId="0" borderId="0" xfId="0" applyFont="1" applyFill="1" applyBorder="1" applyAlignment="1">
      <alignment horizontal="left"/>
    </xf>
    <xf numFmtId="49" fontId="13" fillId="0" borderId="0" xfId="0" applyNumberFormat="1" applyFont="1" applyFill="1" applyBorder="1" applyAlignment="1">
      <alignment vertical="top" wrapText="1"/>
    </xf>
    <xf numFmtId="3" fontId="13" fillId="4" borderId="9" xfId="0" applyNumberFormat="1" applyFont="1" applyFill="1" applyBorder="1" applyAlignment="1">
      <alignment horizontal="right" vertical="top"/>
    </xf>
    <xf numFmtId="9" fontId="14" fillId="0" borderId="0" xfId="6" applyFont="1" applyBorder="1" applyAlignment="1">
      <alignment horizontal="right"/>
    </xf>
    <xf numFmtId="0" fontId="14" fillId="0" borderId="0" xfId="0" applyFont="1" applyAlignment="1">
      <alignment horizontal="right"/>
    </xf>
    <xf numFmtId="0" fontId="14" fillId="0" borderId="0" xfId="0" applyFont="1" applyBorder="1" applyAlignment="1">
      <alignment horizontal="right"/>
    </xf>
    <xf numFmtId="0" fontId="15" fillId="0" borderId="0" xfId="0" applyFont="1" applyBorder="1"/>
    <xf numFmtId="0" fontId="11" fillId="0" borderId="0" xfId="0" applyFont="1" applyFill="1" applyAlignment="1">
      <alignment horizontal="center"/>
    </xf>
    <xf numFmtId="3" fontId="18" fillId="0" borderId="9" xfId="0" applyNumberFormat="1" applyFont="1" applyFill="1" applyBorder="1" applyAlignment="1">
      <alignment horizontal="right" vertical="top"/>
    </xf>
    <xf numFmtId="3" fontId="18" fillId="0" borderId="6" xfId="0" applyNumberFormat="1" applyFont="1" applyFill="1" applyBorder="1" applyAlignment="1">
      <alignment horizontal="right" vertical="top"/>
    </xf>
    <xf numFmtId="170" fontId="18" fillId="0" borderId="6" xfId="0" applyNumberFormat="1" applyFont="1" applyFill="1" applyBorder="1" applyAlignment="1">
      <alignment horizontal="right" vertical="top"/>
    </xf>
    <xf numFmtId="9" fontId="18" fillId="0" borderId="6" xfId="0" applyNumberFormat="1" applyFont="1" applyFill="1" applyBorder="1" applyAlignment="1">
      <alignment horizontal="right" vertical="top"/>
    </xf>
    <xf numFmtId="0" fontId="14" fillId="0" borderId="0" xfId="0" applyFont="1" applyFill="1" applyAlignment="1">
      <alignment horizontal="center"/>
    </xf>
    <xf numFmtId="3" fontId="11" fillId="0" borderId="6" xfId="0" applyNumberFormat="1" applyFont="1" applyBorder="1" applyAlignment="1">
      <alignment horizontal="right"/>
    </xf>
    <xf numFmtId="3" fontId="12" fillId="4" borderId="6" xfId="0" applyNumberFormat="1" applyFont="1" applyFill="1" applyBorder="1" applyAlignment="1">
      <alignment horizontal="right" vertical="top"/>
    </xf>
    <xf numFmtId="9" fontId="11" fillId="0" borderId="0" xfId="6" applyFont="1" applyFill="1"/>
    <xf numFmtId="0" fontId="14" fillId="2" borderId="6" xfId="0" applyFont="1" applyFill="1" applyBorder="1" applyAlignment="1">
      <alignment wrapText="1"/>
    </xf>
    <xf numFmtId="49" fontId="18" fillId="0" borderId="4" xfId="0" applyNumberFormat="1" applyFont="1" applyFill="1" applyBorder="1" applyAlignment="1">
      <alignment vertical="top" wrapText="1"/>
    </xf>
    <xf numFmtId="3" fontId="11" fillId="0" borderId="0" xfId="0" applyNumberFormat="1" applyFont="1" applyBorder="1"/>
    <xf numFmtId="3" fontId="18" fillId="4" borderId="0" xfId="0" applyNumberFormat="1" applyFont="1" applyFill="1" applyBorder="1" applyAlignment="1">
      <alignment horizontal="right" vertical="top"/>
    </xf>
    <xf numFmtId="3" fontId="11" fillId="0" borderId="0" xfId="0" applyNumberFormat="1" applyFont="1"/>
    <xf numFmtId="169" fontId="11" fillId="0" borderId="0" xfId="1" applyNumberFormat="1" applyFont="1"/>
    <xf numFmtId="3" fontId="14" fillId="0" borderId="0" xfId="0" applyNumberFormat="1" applyFont="1"/>
    <xf numFmtId="169" fontId="14" fillId="0" borderId="0" xfId="1" applyNumberFormat="1" applyFont="1"/>
    <xf numFmtId="165" fontId="13" fillId="4" borderId="0" xfId="6" applyNumberFormat="1" applyFont="1" applyFill="1" applyBorder="1" applyAlignment="1">
      <alignment horizontal="right" vertical="top"/>
    </xf>
    <xf numFmtId="168" fontId="14" fillId="0" borderId="0" xfId="6" applyNumberFormat="1" applyFont="1" applyFill="1"/>
    <xf numFmtId="0" fontId="24" fillId="0" borderId="0" xfId="0" applyFont="1"/>
    <xf numFmtId="0" fontId="25" fillId="0" borderId="0" xfId="0" applyFont="1"/>
    <xf numFmtId="9" fontId="0" fillId="0" borderId="0" xfId="0" applyNumberFormat="1" applyAlignment="1"/>
    <xf numFmtId="0" fontId="15" fillId="0" borderId="0" xfId="0" applyFont="1"/>
    <xf numFmtId="0" fontId="32" fillId="0" borderId="0" xfId="0" applyFont="1" applyAlignment="1">
      <alignment horizontal="left"/>
    </xf>
    <xf numFmtId="0" fontId="26" fillId="0" borderId="0" xfId="0" applyFont="1"/>
    <xf numFmtId="0" fontId="27" fillId="0" borderId="0" xfId="0" applyFont="1" applyAlignment="1">
      <alignment horizontal="left"/>
    </xf>
    <xf numFmtId="0" fontId="28" fillId="0" borderId="0" xfId="0" applyFont="1" applyAlignment="1">
      <alignment horizontal="right"/>
    </xf>
    <xf numFmtId="0" fontId="28" fillId="0" borderId="0" xfId="0" applyFont="1"/>
    <xf numFmtId="0" fontId="29" fillId="0" borderId="0" xfId="0" applyFont="1"/>
    <xf numFmtId="0" fontId="29" fillId="0" borderId="0" xfId="0" applyFont="1" applyAlignment="1">
      <alignment horizontal="left" indent="3"/>
    </xf>
    <xf numFmtId="0" fontId="26" fillId="0" borderId="0" xfId="0" applyFont="1" applyAlignment="1"/>
    <xf numFmtId="0" fontId="26" fillId="0" borderId="0" xfId="5" applyFont="1" applyAlignment="1">
      <alignment horizontal="left" indent="3"/>
    </xf>
    <xf numFmtId="0" fontId="29" fillId="0" borderId="0" xfId="0" applyFont="1" applyAlignment="1"/>
    <xf numFmtId="0" fontId="29" fillId="0" borderId="0" xfId="0" applyNumberFormat="1" applyFont="1"/>
    <xf numFmtId="0" fontId="26" fillId="0" borderId="0" xfId="0" applyFont="1" applyAlignment="1">
      <alignment horizontal="left" indent="3"/>
    </xf>
    <xf numFmtId="0" fontId="33" fillId="0" borderId="0" xfId="0" applyFont="1" applyAlignment="1">
      <alignment horizontal="right"/>
    </xf>
    <xf numFmtId="0" fontId="33" fillId="0" borderId="0" xfId="0" applyFont="1"/>
    <xf numFmtId="0" fontId="34" fillId="0" borderId="0" xfId="0" applyFont="1"/>
    <xf numFmtId="0" fontId="35" fillId="0" borderId="0" xfId="0" applyFont="1"/>
    <xf numFmtId="0" fontId="36" fillId="0" borderId="0" xfId="0" applyFont="1"/>
    <xf numFmtId="3" fontId="18" fillId="0" borderId="0" xfId="0" applyNumberFormat="1" applyFont="1" applyFill="1" applyBorder="1" applyAlignment="1">
      <alignment horizontal="right" vertical="top"/>
    </xf>
    <xf numFmtId="0" fontId="0" fillId="0" borderId="0" xfId="0" applyAlignment="1">
      <alignment wrapText="1"/>
    </xf>
    <xf numFmtId="0" fontId="37" fillId="0" borderId="0" xfId="0" applyFont="1"/>
    <xf numFmtId="3" fontId="37" fillId="4" borderId="0" xfId="0" applyNumberFormat="1" applyFont="1" applyFill="1" applyBorder="1" applyAlignment="1">
      <alignment horizontal="right" vertical="top"/>
    </xf>
    <xf numFmtId="9" fontId="37" fillId="0" borderId="0" xfId="6" applyFont="1"/>
    <xf numFmtId="3" fontId="38" fillId="4" borderId="0" xfId="0" applyNumberFormat="1" applyFont="1" applyFill="1" applyBorder="1" applyAlignment="1">
      <alignment horizontal="right" vertical="top"/>
    </xf>
    <xf numFmtId="9" fontId="38" fillId="0" borderId="0" xfId="6" applyFont="1" applyBorder="1"/>
    <xf numFmtId="3" fontId="37" fillId="0" borderId="0" xfId="0" applyNumberFormat="1" applyFont="1" applyBorder="1"/>
    <xf numFmtId="3" fontId="38" fillId="0" borderId="0" xfId="0" applyNumberFormat="1" applyFont="1" applyBorder="1"/>
    <xf numFmtId="0" fontId="37" fillId="0" borderId="0" xfId="0" applyFont="1" applyFill="1"/>
    <xf numFmtId="0" fontId="7" fillId="0" borderId="0" xfId="3" applyAlignment="1" applyProtection="1"/>
    <xf numFmtId="0" fontId="30" fillId="0" borderId="0" xfId="3" applyFont="1" applyAlignment="1" applyProtection="1">
      <alignment horizontal="left"/>
    </xf>
    <xf numFmtId="0" fontId="6" fillId="0" borderId="0" xfId="0" applyFont="1" applyAlignment="1"/>
    <xf numFmtId="0" fontId="0" fillId="0" borderId="0" xfId="0" applyAlignment="1"/>
    <xf numFmtId="0" fontId="11" fillId="0" borderId="0" xfId="0" applyFont="1" applyAlignment="1">
      <alignment wrapText="1"/>
    </xf>
    <xf numFmtId="0" fontId="13" fillId="0" borderId="0" xfId="0" applyFont="1" applyAlignment="1">
      <alignment horizontal="right"/>
    </xf>
    <xf numFmtId="0" fontId="11" fillId="0" borderId="0" xfId="0" applyNumberFormat="1" applyFont="1" applyAlignment="1">
      <alignment horizontal="left" wrapText="1"/>
    </xf>
    <xf numFmtId="0" fontId="14" fillId="3" borderId="5" xfId="0" applyFont="1" applyFill="1" applyBorder="1" applyAlignment="1">
      <alignment horizontal="left"/>
    </xf>
    <xf numFmtId="0" fontId="11" fillId="3" borderId="5" xfId="0" applyFont="1" applyFill="1" applyBorder="1" applyAlignment="1">
      <alignment horizontal="left"/>
    </xf>
    <xf numFmtId="0" fontId="13" fillId="0" borderId="0" xfId="0" applyFont="1" applyAlignment="1">
      <alignment horizontal="right"/>
    </xf>
    <xf numFmtId="0" fontId="11" fillId="0" borderId="0" xfId="0" applyFont="1" applyFill="1" applyBorder="1" applyAlignment="1">
      <alignment horizontal="left" wrapText="1"/>
    </xf>
    <xf numFmtId="0" fontId="13" fillId="0" borderId="0" xfId="0" applyFont="1" applyAlignment="1">
      <alignment horizontal="right"/>
    </xf>
    <xf numFmtId="0" fontId="11" fillId="3" borderId="5" xfId="0" applyFont="1" applyFill="1" applyBorder="1" applyAlignment="1">
      <alignment horizontal="left"/>
    </xf>
    <xf numFmtId="3" fontId="18" fillId="4" borderId="13" xfId="0" applyNumberFormat="1" applyFont="1" applyFill="1" applyBorder="1" applyAlignment="1">
      <alignment horizontal="right" vertical="top"/>
    </xf>
    <xf numFmtId="0" fontId="6" fillId="0" borderId="0" xfId="0" applyFont="1" applyFill="1" applyAlignment="1"/>
    <xf numFmtId="0" fontId="26" fillId="0" borderId="0" xfId="0" applyFont="1" applyFill="1"/>
    <xf numFmtId="0" fontId="15" fillId="0" borderId="9" xfId="0" applyFont="1" applyBorder="1" applyAlignment="1">
      <alignment wrapText="1"/>
    </xf>
    <xf numFmtId="0" fontId="11" fillId="3" borderId="5" xfId="0" applyFont="1" applyFill="1" applyBorder="1" applyAlignment="1">
      <alignment horizontal="left"/>
    </xf>
    <xf numFmtId="0" fontId="14" fillId="0" borderId="0" xfId="0" applyFont="1" applyFill="1"/>
    <xf numFmtId="0" fontId="6" fillId="0" borderId="0" xfId="0" applyFont="1" applyAlignment="1">
      <alignment wrapText="1"/>
    </xf>
    <xf numFmtId="0" fontId="20" fillId="0" borderId="0" xfId="0" applyFont="1" applyAlignment="1"/>
    <xf numFmtId="0" fontId="11" fillId="0" borderId="0" xfId="0" applyFont="1" applyBorder="1" applyAlignment="1">
      <alignment wrapText="1"/>
    </xf>
    <xf numFmtId="0" fontId="11" fillId="0" borderId="0" xfId="0" applyFont="1" applyAlignment="1"/>
    <xf numFmtId="0" fontId="11" fillId="0" borderId="0" xfId="0" applyFont="1" applyFill="1" applyAlignment="1"/>
    <xf numFmtId="3" fontId="11" fillId="0" borderId="0" xfId="0" applyNumberFormat="1" applyFont="1" applyAlignment="1"/>
    <xf numFmtId="169" fontId="11" fillId="0" borderId="0" xfId="1" applyNumberFormat="1" applyFont="1" applyAlignment="1"/>
    <xf numFmtId="0" fontId="13" fillId="0" borderId="0" xfId="0" applyFont="1" applyAlignment="1">
      <alignment horizontal="right"/>
    </xf>
    <xf numFmtId="0" fontId="13" fillId="0" borderId="0" xfId="0" applyFont="1" applyAlignment="1">
      <alignment horizontal="right"/>
    </xf>
    <xf numFmtId="168" fontId="37" fillId="0" borderId="0" xfId="6" applyNumberFormat="1" applyFont="1"/>
    <xf numFmtId="0" fontId="11" fillId="3" borderId="5" xfId="0" applyFont="1" applyFill="1" applyBorder="1" applyAlignment="1">
      <alignment horizontal="left" wrapText="1"/>
    </xf>
    <xf numFmtId="166" fontId="11" fillId="0" borderId="4" xfId="0" applyNumberFormat="1" applyFont="1" applyFill="1" applyBorder="1" applyAlignment="1">
      <alignment horizontal="left"/>
    </xf>
    <xf numFmtId="9" fontId="38" fillId="0" borderId="2" xfId="6" applyFont="1" applyBorder="1"/>
    <xf numFmtId="0" fontId="11" fillId="0" borderId="4" xfId="0" applyFont="1" applyFill="1" applyBorder="1"/>
    <xf numFmtId="3" fontId="37" fillId="0" borderId="8" xfId="0" applyNumberFormat="1" applyFont="1" applyBorder="1"/>
    <xf numFmtId="168" fontId="0" fillId="0" borderId="0" xfId="6" applyNumberFormat="1" applyFont="1"/>
    <xf numFmtId="171" fontId="37" fillId="0" borderId="0" xfId="6" applyNumberFormat="1" applyFont="1"/>
    <xf numFmtId="168" fontId="18" fillId="0" borderId="6" xfId="6" applyNumberFormat="1" applyFont="1" applyFill="1" applyBorder="1" applyAlignment="1">
      <alignment horizontal="right" vertical="top"/>
    </xf>
    <xf numFmtId="168" fontId="13" fillId="0" borderId="6" xfId="6" applyNumberFormat="1" applyFont="1" applyFill="1" applyBorder="1" applyAlignment="1">
      <alignment horizontal="right" vertical="top"/>
    </xf>
    <xf numFmtId="168" fontId="0" fillId="0" borderId="0" xfId="0" applyNumberFormat="1"/>
    <xf numFmtId="168" fontId="0" fillId="0" borderId="0" xfId="0" applyNumberFormat="1" applyAlignment="1"/>
    <xf numFmtId="168" fontId="0" fillId="0" borderId="0" xfId="6" applyNumberFormat="1" applyFont="1" applyAlignment="1"/>
    <xf numFmtId="168" fontId="18" fillId="4" borderId="6" xfId="6" applyNumberFormat="1" applyFont="1" applyFill="1" applyBorder="1" applyAlignment="1">
      <alignment horizontal="right" vertical="top"/>
    </xf>
    <xf numFmtId="168" fontId="18" fillId="0" borderId="6" xfId="0" applyNumberFormat="1" applyFont="1" applyFill="1" applyBorder="1" applyAlignment="1">
      <alignment horizontal="right" vertical="top"/>
    </xf>
    <xf numFmtId="0" fontId="11" fillId="0" borderId="0" xfId="0" applyFont="1" applyFill="1" applyAlignment="1">
      <alignment horizontal="center" vertical="top"/>
    </xf>
    <xf numFmtId="0" fontId="11" fillId="0" borderId="0" xfId="0" applyFont="1" applyAlignment="1">
      <alignment vertical="top" wrapText="1"/>
    </xf>
    <xf numFmtId="168" fontId="13" fillId="0" borderId="0" xfId="0" applyNumberFormat="1" applyFont="1" applyFill="1" applyBorder="1" applyAlignment="1">
      <alignment horizontal="right" vertical="top" wrapText="1"/>
    </xf>
    <xf numFmtId="0" fontId="11" fillId="0" borderId="0" xfId="0" applyFont="1" applyFill="1" applyAlignment="1">
      <alignment vertical="top"/>
    </xf>
    <xf numFmtId="0" fontId="11" fillId="0" borderId="0" xfId="0" applyFont="1" applyFill="1" applyBorder="1" applyAlignment="1">
      <alignment horizontal="left" vertical="top"/>
    </xf>
    <xf numFmtId="0" fontId="0" fillId="0" borderId="0" xfId="0" applyAlignment="1">
      <alignment vertical="top"/>
    </xf>
    <xf numFmtId="0" fontId="13" fillId="0" borderId="0" xfId="0" applyFont="1" applyAlignment="1">
      <alignment horizontal="right"/>
    </xf>
    <xf numFmtId="0" fontId="11" fillId="3" borderId="5" xfId="0" applyFont="1" applyFill="1" applyBorder="1" applyAlignment="1">
      <alignment horizontal="left"/>
    </xf>
    <xf numFmtId="3" fontId="0" fillId="0" borderId="0" xfId="0" applyNumberFormat="1"/>
    <xf numFmtId="0" fontId="0" fillId="0" borderId="0" xfId="0" applyBorder="1"/>
    <xf numFmtId="0" fontId="13" fillId="0" borderId="0" xfId="0" applyFont="1" applyBorder="1" applyAlignment="1">
      <alignment horizontal="right"/>
    </xf>
    <xf numFmtId="0" fontId="22" fillId="0" borderId="0" xfId="0" applyFont="1" applyBorder="1" applyAlignment="1">
      <alignment horizontal="right"/>
    </xf>
    <xf numFmtId="49" fontId="22" fillId="0" borderId="0" xfId="0" quotePrefix="1" applyNumberFormat="1" applyFont="1" applyBorder="1" applyAlignment="1">
      <alignment horizontal="right"/>
    </xf>
    <xf numFmtId="0" fontId="13" fillId="0" borderId="0" xfId="0" applyFont="1" applyAlignment="1">
      <alignment horizontal="right"/>
    </xf>
    <xf numFmtId="0" fontId="11" fillId="3" borderId="5" xfId="0" applyFont="1" applyFill="1" applyBorder="1" applyAlignment="1">
      <alignment horizontal="left"/>
    </xf>
    <xf numFmtId="168" fontId="11" fillId="0" borderId="0" xfId="6" applyNumberFormat="1" applyFont="1"/>
    <xf numFmtId="49" fontId="13" fillId="4" borderId="0" xfId="0" applyNumberFormat="1" applyFont="1" applyFill="1" applyBorder="1" applyAlignment="1">
      <alignment horizontal="right" vertical="top" wrapText="1"/>
    </xf>
    <xf numFmtId="49" fontId="13" fillId="0" borderId="0" xfId="0" applyNumberFormat="1" applyFont="1" applyFill="1" applyBorder="1" applyAlignment="1">
      <alignment horizontal="right" vertical="top" wrapText="1"/>
    </xf>
    <xf numFmtId="0" fontId="11" fillId="0" borderId="0" xfId="0" applyFont="1" applyFill="1" applyBorder="1" applyAlignment="1">
      <alignment wrapText="1"/>
    </xf>
    <xf numFmtId="0" fontId="11" fillId="0" borderId="0" xfId="0" applyFont="1" applyAlignment="1">
      <alignment wrapText="1"/>
    </xf>
    <xf numFmtId="0" fontId="0" fillId="0" borderId="0" xfId="0" applyAlignment="1"/>
    <xf numFmtId="0" fontId="14" fillId="3" borderId="5" xfId="0" applyFont="1" applyFill="1" applyBorder="1" applyAlignment="1">
      <alignment horizontal="left"/>
    </xf>
    <xf numFmtId="0" fontId="11" fillId="3" borderId="5" xfId="0" applyFont="1" applyFill="1" applyBorder="1" applyAlignment="1">
      <alignment horizontal="left"/>
    </xf>
    <xf numFmtId="0" fontId="30" fillId="0" borderId="0" xfId="3" applyFont="1" applyAlignment="1" applyProtection="1">
      <alignment horizontal="right"/>
    </xf>
    <xf numFmtId="0" fontId="11" fillId="0" borderId="0" xfId="0" applyFont="1" applyAlignment="1">
      <alignment wrapText="1"/>
    </xf>
    <xf numFmtId="0" fontId="13" fillId="0" borderId="0" xfId="0" applyFont="1" applyAlignment="1">
      <alignment horizontal="right"/>
    </xf>
    <xf numFmtId="0" fontId="0" fillId="0" borderId="0" xfId="0" applyAlignment="1"/>
    <xf numFmtId="0" fontId="14" fillId="3" borderId="5" xfId="0" applyFont="1" applyFill="1" applyBorder="1" applyAlignment="1">
      <alignment horizontal="left" wrapText="1"/>
    </xf>
    <xf numFmtId="0" fontId="11" fillId="0" borderId="0" xfId="0" applyFont="1" applyAlignment="1">
      <alignment horizontal="left" wrapText="1"/>
    </xf>
    <xf numFmtId="0" fontId="11" fillId="0" borderId="0" xfId="0" applyNumberFormat="1" applyFont="1" applyAlignment="1">
      <alignment horizontal="left" wrapText="1"/>
    </xf>
    <xf numFmtId="0" fontId="14" fillId="2" borderId="5" xfId="0" applyFont="1" applyFill="1" applyBorder="1" applyAlignment="1">
      <alignment wrapText="1"/>
    </xf>
    <xf numFmtId="0" fontId="14" fillId="2" borderId="1" xfId="0" applyFont="1" applyFill="1" applyBorder="1" applyAlignment="1"/>
    <xf numFmtId="0" fontId="11" fillId="3" borderId="5" xfId="0" applyFont="1" applyFill="1" applyBorder="1" applyAlignment="1">
      <alignment horizontal="left"/>
    </xf>
    <xf numFmtId="0" fontId="14" fillId="3" borderId="5" xfId="0" applyFont="1" applyFill="1" applyBorder="1" applyAlignment="1">
      <alignment horizontal="left"/>
    </xf>
    <xf numFmtId="0" fontId="30" fillId="0" borderId="0" xfId="3" applyFont="1" applyAlignment="1" applyProtection="1"/>
    <xf numFmtId="49" fontId="13" fillId="4" borderId="0" xfId="0" applyNumberFormat="1" applyFont="1" applyFill="1" applyBorder="1" applyAlignment="1">
      <alignment vertical="top" wrapText="1"/>
    </xf>
    <xf numFmtId="0" fontId="11" fillId="0" borderId="0" xfId="0" applyFont="1" applyFill="1" applyBorder="1" applyAlignment="1">
      <alignment vertical="top" wrapText="1"/>
    </xf>
    <xf numFmtId="0" fontId="0" fillId="0" borderId="0" xfId="0" applyAlignment="1">
      <alignment horizontal="right"/>
    </xf>
    <xf numFmtId="9" fontId="0" fillId="0" borderId="0" xfId="0" applyNumberFormat="1" applyAlignment="1">
      <alignment horizontal="right"/>
    </xf>
    <xf numFmtId="168" fontId="0" fillId="0" borderId="0" xfId="0" applyNumberFormat="1" applyAlignment="1">
      <alignment horizontal="right"/>
    </xf>
    <xf numFmtId="168" fontId="0" fillId="0" borderId="0" xfId="6" applyNumberFormat="1" applyFont="1" applyAlignment="1">
      <alignment horizontal="right"/>
    </xf>
    <xf numFmtId="0" fontId="11" fillId="3" borderId="5" xfId="0" applyFont="1" applyFill="1" applyBorder="1" applyAlignment="1">
      <alignment horizontal="left"/>
    </xf>
    <xf numFmtId="0" fontId="11" fillId="5" borderId="0" xfId="0" applyFont="1" applyFill="1"/>
    <xf numFmtId="0" fontId="13" fillId="0" borderId="0" xfId="0" applyFont="1" applyFill="1" applyBorder="1" applyAlignment="1">
      <alignment horizontal="right"/>
    </xf>
    <xf numFmtId="0" fontId="42" fillId="0" borderId="0" xfId="0" applyFont="1"/>
    <xf numFmtId="0" fontId="22" fillId="0" borderId="0" xfId="0" applyFont="1"/>
    <xf numFmtId="9" fontId="14" fillId="0" borderId="0" xfId="6" applyFont="1" applyFill="1" applyBorder="1"/>
    <xf numFmtId="0" fontId="11" fillId="0" borderId="0" xfId="0" applyFont="1" applyAlignment="1">
      <alignment horizontal="right"/>
    </xf>
    <xf numFmtId="0" fontId="11" fillId="0" borderId="0" xfId="0" applyFont="1" applyFill="1" applyAlignment="1">
      <alignment horizontal="right"/>
    </xf>
    <xf numFmtId="0" fontId="35" fillId="0" borderId="0" xfId="0" applyFont="1" applyAlignment="1">
      <alignment wrapText="1"/>
    </xf>
    <xf numFmtId="168" fontId="11" fillId="0" borderId="0" xfId="6" applyNumberFormat="1" applyFont="1" applyAlignment="1">
      <alignment horizontal="center"/>
    </xf>
    <xf numFmtId="168" fontId="14" fillId="3" borderId="5" xfId="6" applyNumberFormat="1" applyFont="1" applyFill="1" applyBorder="1" applyAlignment="1">
      <alignment horizontal="left"/>
    </xf>
    <xf numFmtId="168" fontId="13" fillId="0" borderId="0" xfId="6" applyNumberFormat="1" applyFont="1" applyFill="1" applyBorder="1" applyAlignment="1">
      <alignment horizontal="right" vertical="center" wrapText="1"/>
    </xf>
    <xf numFmtId="0" fontId="11" fillId="3" borderId="5" xfId="0" applyFont="1" applyFill="1" applyBorder="1" applyAlignment="1">
      <alignment horizontal="left"/>
    </xf>
    <xf numFmtId="0" fontId="14" fillId="3" borderId="5" xfId="0" applyFont="1" applyFill="1" applyBorder="1" applyAlignment="1">
      <alignment horizontal="left"/>
    </xf>
    <xf numFmtId="0" fontId="11" fillId="0" borderId="0" xfId="0" applyFont="1" applyAlignment="1">
      <alignment wrapText="1"/>
    </xf>
    <xf numFmtId="9" fontId="11" fillId="0" borderId="0" xfId="6" applyFont="1" applyFill="1" applyBorder="1"/>
    <xf numFmtId="9" fontId="11" fillId="0" borderId="4" xfId="6" applyFont="1" applyFill="1" applyBorder="1"/>
    <xf numFmtId="9" fontId="14" fillId="0" borderId="4" xfId="6" applyFont="1" applyFill="1" applyBorder="1"/>
    <xf numFmtId="9" fontId="11" fillId="0" borderId="7" xfId="6" applyFont="1" applyFill="1" applyBorder="1"/>
    <xf numFmtId="0" fontId="39" fillId="0" borderId="0" xfId="0" applyFont="1" applyAlignment="1">
      <alignment horizontal="left"/>
    </xf>
    <xf numFmtId="0" fontId="11" fillId="0" borderId="0" xfId="0" applyFont="1" applyFill="1" applyBorder="1" applyAlignment="1">
      <alignment horizontal="left" wrapText="1"/>
    </xf>
    <xf numFmtId="3" fontId="18" fillId="5" borderId="12" xfId="0" applyNumberFormat="1" applyFont="1" applyFill="1" applyBorder="1" applyAlignment="1">
      <alignment horizontal="right" vertical="top"/>
    </xf>
    <xf numFmtId="3" fontId="13" fillId="5" borderId="12" xfId="0" applyNumberFormat="1" applyFont="1" applyFill="1" applyBorder="1" applyAlignment="1">
      <alignment horizontal="right" vertical="top"/>
    </xf>
    <xf numFmtId="168" fontId="11" fillId="0" borderId="0" xfId="6" applyNumberFormat="1" applyFont="1" applyFill="1" applyBorder="1"/>
    <xf numFmtId="0" fontId="11" fillId="0" borderId="12" xfId="0" applyFont="1" applyFill="1" applyBorder="1"/>
    <xf numFmtId="0" fontId="16" fillId="0" borderId="0" xfId="0" applyFont="1"/>
    <xf numFmtId="0" fontId="6" fillId="0" borderId="0" xfId="0" applyFont="1" applyBorder="1" applyAlignment="1"/>
    <xf numFmtId="0" fontId="11" fillId="0" borderId="0" xfId="0" applyFont="1" applyBorder="1" applyAlignment="1">
      <alignment vertical="top" wrapText="1"/>
    </xf>
    <xf numFmtId="0" fontId="7" fillId="0" borderId="0" xfId="3" applyAlignment="1" applyProtection="1">
      <alignment horizontal="left"/>
    </xf>
    <xf numFmtId="0" fontId="39" fillId="0" borderId="0" xfId="0" applyFont="1"/>
    <xf numFmtId="0" fontId="26" fillId="0" borderId="0" xfId="0" applyFont="1" applyAlignment="1">
      <alignment horizontal="right"/>
    </xf>
    <xf numFmtId="0" fontId="29" fillId="0" borderId="0" xfId="0" applyFont="1" applyAlignment="1">
      <alignment horizontal="right"/>
    </xf>
    <xf numFmtId="0" fontId="39" fillId="0" borderId="0" xfId="0" applyFont="1" applyAlignment="1">
      <alignment horizontal="left"/>
    </xf>
    <xf numFmtId="3" fontId="18" fillId="4" borderId="3" xfId="0" applyNumberFormat="1" applyFont="1" applyFill="1" applyBorder="1" applyAlignment="1">
      <alignment horizontal="left" vertical="top"/>
    </xf>
    <xf numFmtId="0" fontId="11" fillId="3" borderId="3" xfId="0" applyFont="1" applyFill="1" applyBorder="1" applyAlignment="1">
      <alignment horizontal="left"/>
    </xf>
    <xf numFmtId="172" fontId="18" fillId="4" borderId="13" xfId="0" applyNumberFormat="1" applyFont="1" applyFill="1" applyBorder="1" applyAlignment="1">
      <alignment horizontal="right" vertical="top"/>
    </xf>
    <xf numFmtId="0" fontId="11" fillId="6" borderId="0" xfId="0" applyFont="1" applyFill="1"/>
    <xf numFmtId="3" fontId="12" fillId="4" borderId="5" xfId="0" applyNumberFormat="1" applyFont="1" applyFill="1" applyBorder="1" applyAlignment="1">
      <alignment horizontal="left" vertical="top"/>
    </xf>
    <xf numFmtId="0" fontId="15" fillId="3" borderId="6" xfId="0" applyFont="1" applyFill="1" applyBorder="1" applyAlignment="1">
      <alignment horizontal="left"/>
    </xf>
    <xf numFmtId="3" fontId="12" fillId="4" borderId="0" xfId="0" applyNumberFormat="1" applyFont="1" applyFill="1" applyBorder="1" applyAlignment="1">
      <alignment horizontal="left" vertical="top"/>
    </xf>
    <xf numFmtId="3" fontId="18" fillId="4" borderId="9" xfId="0" applyNumberFormat="1" applyFont="1" applyFill="1" applyBorder="1" applyAlignment="1">
      <alignment horizontal="left" vertical="top"/>
    </xf>
    <xf numFmtId="3" fontId="21" fillId="4" borderId="0" xfId="0" applyNumberFormat="1" applyFont="1" applyFill="1" applyBorder="1" applyAlignment="1">
      <alignment horizontal="left" vertical="top"/>
    </xf>
    <xf numFmtId="169" fontId="15" fillId="0" borderId="0" xfId="1" applyNumberFormat="1" applyFont="1"/>
    <xf numFmtId="172" fontId="18" fillId="4" borderId="6" xfId="0" applyNumberFormat="1" applyFont="1" applyFill="1" applyBorder="1" applyAlignment="1">
      <alignment horizontal="right" vertical="top"/>
    </xf>
    <xf numFmtId="3" fontId="44" fillId="0" borderId="14" xfId="4" applyNumberFormat="1" applyFont="1" applyBorder="1" applyAlignment="1">
      <alignment horizontal="left" vertical="top"/>
    </xf>
    <xf numFmtId="0" fontId="17" fillId="3" borderId="6" xfId="0" applyFont="1" applyFill="1" applyBorder="1" applyAlignment="1">
      <alignment horizontal="left" wrapText="1"/>
    </xf>
    <xf numFmtId="0" fontId="29" fillId="0" borderId="0" xfId="0" applyNumberFormat="1" applyFont="1" applyAlignment="1">
      <alignment horizontal="right"/>
    </xf>
    <xf numFmtId="0" fontId="14" fillId="2" borderId="1" xfId="0" applyFont="1" applyFill="1" applyBorder="1" applyAlignment="1">
      <alignment wrapText="1"/>
    </xf>
    <xf numFmtId="0" fontId="39" fillId="0" borderId="0" xfId="0" applyFont="1" applyAlignment="1">
      <alignment horizontal="left"/>
    </xf>
    <xf numFmtId="0" fontId="11" fillId="0" borderId="0" xfId="0" applyFont="1" applyFill="1" applyBorder="1" applyAlignment="1">
      <alignment horizontal="left"/>
    </xf>
    <xf numFmtId="0" fontId="14" fillId="0" borderId="0" xfId="0" applyFont="1" applyAlignment="1">
      <alignment vertical="top" wrapText="1"/>
    </xf>
    <xf numFmtId="0" fontId="45" fillId="0" borderId="0" xfId="0" applyFont="1" applyAlignment="1">
      <alignment horizontal="left"/>
    </xf>
    <xf numFmtId="3" fontId="13" fillId="0" borderId="6" xfId="0" applyNumberFormat="1" applyFont="1" applyFill="1" applyBorder="1" applyAlignment="1">
      <alignment horizontal="right" vertical="top"/>
    </xf>
    <xf numFmtId="0" fontId="46" fillId="0" borderId="0" xfId="0" applyFont="1" applyAlignment="1">
      <alignment horizontal="left"/>
    </xf>
    <xf numFmtId="49" fontId="14" fillId="0" borderId="0" xfId="0" quotePrefix="1" applyNumberFormat="1" applyFont="1" applyBorder="1" applyAlignment="1">
      <alignment horizontal="right"/>
    </xf>
    <xf numFmtId="0" fontId="14" fillId="0" borderId="0" xfId="0" applyFont="1" applyFill="1" applyBorder="1" applyAlignment="1">
      <alignment horizontal="left" vertical="top"/>
    </xf>
    <xf numFmtId="172" fontId="13" fillId="4" borderId="6" xfId="0" applyNumberFormat="1" applyFont="1" applyFill="1" applyBorder="1" applyAlignment="1">
      <alignment horizontal="right" vertical="top"/>
    </xf>
    <xf numFmtId="9" fontId="13" fillId="4" borderId="6" xfId="6" applyFont="1" applyFill="1" applyBorder="1" applyAlignment="1">
      <alignment horizontal="right" vertical="top"/>
    </xf>
    <xf numFmtId="3" fontId="44" fillId="0" borderId="15" xfId="0" applyNumberFormat="1" applyFont="1" applyBorder="1" applyAlignment="1">
      <alignment horizontal="right" vertical="top"/>
    </xf>
    <xf numFmtId="0" fontId="19" fillId="0" borderId="0" xfId="0" applyFont="1" applyBorder="1"/>
    <xf numFmtId="0" fontId="39" fillId="0" borderId="0" xfId="0" applyFont="1" applyAlignment="1">
      <alignment horizontal="left"/>
    </xf>
    <xf numFmtId="0" fontId="30" fillId="0" borderId="0" xfId="3" applyFont="1" applyAlignment="1" applyProtection="1">
      <alignment horizontal="right"/>
    </xf>
    <xf numFmtId="0" fontId="14" fillId="0" borderId="0" xfId="0" applyFont="1" applyAlignment="1">
      <alignment horizontal="left" vertical="top" wrapText="1"/>
    </xf>
    <xf numFmtId="0" fontId="15"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Fill="1" applyBorder="1" applyAlignment="1">
      <alignment horizontal="left" vertical="top" wrapText="1"/>
    </xf>
    <xf numFmtId="0" fontId="15" fillId="0" borderId="0" xfId="0" applyFont="1" applyAlignment="1">
      <alignment horizontal="left" wrapText="1"/>
    </xf>
    <xf numFmtId="0" fontId="14" fillId="0" borderId="0" xfId="0" applyFont="1" applyBorder="1" applyAlignment="1">
      <alignment horizontal="left" wrapText="1"/>
    </xf>
    <xf numFmtId="0" fontId="11" fillId="0" borderId="0" xfId="0" applyFont="1" applyBorder="1" applyAlignment="1">
      <alignment horizontal="left" wrapText="1"/>
    </xf>
    <xf numFmtId="0" fontId="22" fillId="0" borderId="8" xfId="0" applyFont="1" applyBorder="1" applyAlignment="1">
      <alignment wrapText="1"/>
    </xf>
    <xf numFmtId="0" fontId="16" fillId="0" borderId="8" xfId="0" applyFont="1" applyBorder="1" applyAlignment="1"/>
    <xf numFmtId="0" fontId="22" fillId="0" borderId="0" xfId="0" applyFont="1" applyBorder="1" applyAlignment="1">
      <alignment wrapText="1"/>
    </xf>
    <xf numFmtId="0" fontId="16" fillId="0" borderId="0" xfId="0" applyFont="1" applyBorder="1" applyAlignment="1"/>
    <xf numFmtId="0" fontId="11" fillId="0" borderId="2"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Fill="1" applyBorder="1" applyAlignment="1">
      <alignment horizontal="left" wrapText="1"/>
    </xf>
  </cellXfs>
  <cellStyles count="83">
    <cellStyle name="Comma" xfId="1" builtinId="3"/>
    <cellStyle name="Comma 2" xfId="2"/>
    <cellStyle name="Comma 2 2" xfId="11"/>
    <cellStyle name="Comma 2 3" xfId="54"/>
    <cellStyle name="Comma 3" xfId="10"/>
    <cellStyle name="Comma 4" xfId="18"/>
    <cellStyle name="Comma 5" xfId="24"/>
    <cellStyle name="Comma 6" xfId="25"/>
    <cellStyle name="Comma 7" xfId="34"/>
    <cellStyle name="Comma 8" xfId="58"/>
    <cellStyle name="Comma 9" xfId="50"/>
    <cellStyle name="Currency 2" xfId="53"/>
    <cellStyle name="Hyperlink" xfId="3" builtinId="8"/>
    <cellStyle name="Hyperlink 2" xfId="12"/>
    <cellStyle name="Normal" xfId="0" builtinId="0"/>
    <cellStyle name="Normal 10" xfId="35"/>
    <cellStyle name="Normal 10 2" xfId="36"/>
    <cellStyle name="Normal 10 2 2" xfId="60"/>
    <cellStyle name="Normal 10 3" xfId="59"/>
    <cellStyle name="Normal 11" xfId="37"/>
    <cellStyle name="Normal 11 2" xfId="38"/>
    <cellStyle name="Normal 11 2 2" xfId="62"/>
    <cellStyle name="Normal 11 3" xfId="61"/>
    <cellStyle name="Normal 12" xfId="39"/>
    <cellStyle name="Normal 12 2" xfId="40"/>
    <cellStyle name="Normal 12 2 2" xfId="64"/>
    <cellStyle name="Normal 12 3" xfId="63"/>
    <cellStyle name="Normal 13" xfId="33"/>
    <cellStyle name="Normal 13 2" xfId="65"/>
    <cellStyle name="Normal 14" xfId="41"/>
    <cellStyle name="Normal 15" xfId="56"/>
    <cellStyle name="Normal 15 2" xfId="78"/>
    <cellStyle name="Normal 2" xfId="4"/>
    <cellStyle name="Normal 2 2" xfId="51"/>
    <cellStyle name="Normal 2 3" xfId="82"/>
    <cellStyle name="Normal 3" xfId="9"/>
    <cellStyle name="Normal 3 2" xfId="57"/>
    <cellStyle name="Normal 4" xfId="15"/>
    <cellStyle name="Normal 4 2" xfId="21"/>
    <cellStyle name="Normal 4 2 2" xfId="30"/>
    <cellStyle name="Normal 4 2 2 2" xfId="42"/>
    <cellStyle name="Normal 4 2 2 2 2" xfId="69"/>
    <cellStyle name="Normal 4 2 2 3" xfId="68"/>
    <cellStyle name="Normal 4 2 3" xfId="43"/>
    <cellStyle name="Normal 4 2 3 2" xfId="70"/>
    <cellStyle name="Normal 4 2 4" xfId="67"/>
    <cellStyle name="Normal 4 3" xfId="28"/>
    <cellStyle name="Normal 4 3 2" xfId="44"/>
    <cellStyle name="Normal 4 3 2 2" xfId="72"/>
    <cellStyle name="Normal 4 3 3" xfId="71"/>
    <cellStyle name="Normal 4 4" xfId="45"/>
    <cellStyle name="Normal 4 4 2" xfId="73"/>
    <cellStyle name="Normal 4 5" xfId="66"/>
    <cellStyle name="Normal 5" xfId="17"/>
    <cellStyle name="Normal 5 2" xfId="20"/>
    <cellStyle name="Normal 6" xfId="16"/>
    <cellStyle name="Normal 6 2" xfId="29"/>
    <cellStyle name="Normal 6 2 2" xfId="46"/>
    <cellStyle name="Normal 6 2 2 2" xfId="76"/>
    <cellStyle name="Normal 6 2 3" xfId="75"/>
    <cellStyle name="Normal 6 3" xfId="47"/>
    <cellStyle name="Normal 6 3 2" xfId="77"/>
    <cellStyle name="Normal 6 4" xfId="74"/>
    <cellStyle name="Normal 7" xfId="23"/>
    <cellStyle name="Normal 7 2" xfId="32"/>
    <cellStyle name="Normal 8" xfId="22"/>
    <cellStyle name="Normal 8 2" xfId="48"/>
    <cellStyle name="Normal 8 2 2" xfId="80"/>
    <cellStyle name="Normal 8 3" xfId="79"/>
    <cellStyle name="Normal 9" xfId="31"/>
    <cellStyle name="Normal_MLAR Proposed Tables for Aggregates - April 2007(20080225)" xfId="5"/>
    <cellStyle name="Percent" xfId="6" builtinId="5"/>
    <cellStyle name="Percent 2" xfId="7"/>
    <cellStyle name="Percent 2 2" xfId="14"/>
    <cellStyle name="Percent 2 3" xfId="52"/>
    <cellStyle name="Percent 3" xfId="8"/>
    <cellStyle name="Percent 3 2" xfId="55"/>
    <cellStyle name="Percent 4" xfId="13"/>
    <cellStyle name="Percent 5" xfId="19"/>
    <cellStyle name="Percent 6" xfId="26"/>
    <cellStyle name="Percent 7" xfId="27"/>
    <cellStyle name="Percent 8" xfId="49"/>
    <cellStyle name="Percent 9" xfId="81"/>
  </cellStyles>
  <dxfs count="0"/>
  <tableStyles count="0" defaultTableStyle="TableStyleMedium9" defaultPivotStyle="PivotStyleLight16"/>
  <colors>
    <mruColors>
      <color rgb="FF8064A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pageSetUpPr fitToPage="1"/>
  </sheetPr>
  <dimension ref="C2:O61"/>
  <sheetViews>
    <sheetView showGridLines="0" tabSelected="1" zoomScale="90" zoomScaleNormal="90" workbookViewId="0"/>
  </sheetViews>
  <sheetFormatPr defaultColWidth="9.15234375" defaultRowHeight="12.45" x14ac:dyDescent="0.3"/>
  <cols>
    <col min="1" max="16384" width="9.15234375" style="92"/>
  </cols>
  <sheetData>
    <row r="2" spans="3:15" ht="20.149999999999999" x14ac:dyDescent="0.45">
      <c r="C2" s="91" t="s">
        <v>343</v>
      </c>
    </row>
    <row r="3" spans="3:15" ht="20.149999999999999" x14ac:dyDescent="0.45">
      <c r="C3" s="91"/>
      <c r="E3" s="92" t="s">
        <v>142</v>
      </c>
    </row>
    <row r="4" spans="3:15" ht="20.149999999999999" x14ac:dyDescent="0.45">
      <c r="C4" s="93"/>
    </row>
    <row r="5" spans="3:15" x14ac:dyDescent="0.3">
      <c r="C5" s="103" t="s">
        <v>131</v>
      </c>
      <c r="D5" s="104"/>
      <c r="E5" s="105"/>
      <c r="F5" s="105"/>
      <c r="G5" s="105"/>
      <c r="H5" s="105"/>
    </row>
    <row r="6" spans="3:15" x14ac:dyDescent="0.3">
      <c r="C6" s="104">
        <v>1</v>
      </c>
      <c r="D6" s="104"/>
      <c r="E6" s="262" t="s">
        <v>54</v>
      </c>
      <c r="F6" s="262"/>
      <c r="G6" s="262"/>
      <c r="H6" s="262"/>
      <c r="I6" s="262"/>
      <c r="J6" s="262"/>
      <c r="K6" s="262"/>
      <c r="L6" s="262"/>
    </row>
    <row r="7" spans="3:15" x14ac:dyDescent="0.3">
      <c r="C7" s="96"/>
      <c r="D7" s="97"/>
      <c r="E7" s="98"/>
    </row>
    <row r="8" spans="3:15" x14ac:dyDescent="0.3">
      <c r="D8" s="99"/>
      <c r="E8" s="100" t="s">
        <v>344</v>
      </c>
      <c r="F8" s="96"/>
      <c r="G8" s="96"/>
      <c r="H8" s="96"/>
      <c r="I8" s="96"/>
      <c r="J8" s="96"/>
    </row>
    <row r="9" spans="3:15" x14ac:dyDescent="0.3">
      <c r="D9" s="99"/>
      <c r="E9" s="100"/>
      <c r="F9" s="96"/>
      <c r="G9" s="96"/>
      <c r="H9" s="96"/>
      <c r="I9" s="96"/>
      <c r="J9" s="96"/>
    </row>
    <row r="10" spans="3:15" x14ac:dyDescent="0.3">
      <c r="F10" s="96"/>
      <c r="G10" s="96"/>
      <c r="H10" s="96"/>
      <c r="I10" s="96"/>
      <c r="J10" s="96"/>
    </row>
    <row r="11" spans="3:15" x14ac:dyDescent="0.3">
      <c r="C11" s="104">
        <v>2</v>
      </c>
      <c r="D11" s="104"/>
      <c r="E11" s="262" t="s">
        <v>1</v>
      </c>
      <c r="F11" s="262"/>
      <c r="G11" s="262"/>
      <c r="H11" s="262"/>
      <c r="I11" s="262"/>
      <c r="J11" s="262"/>
      <c r="K11" s="262"/>
      <c r="L11" s="262"/>
    </row>
    <row r="12" spans="3:15" x14ac:dyDescent="0.3">
      <c r="C12" s="95"/>
      <c r="D12" s="95"/>
      <c r="F12" s="96"/>
      <c r="G12" s="96"/>
      <c r="H12" s="96"/>
      <c r="I12" s="96"/>
      <c r="J12" s="96"/>
    </row>
    <row r="13" spans="3:15" x14ac:dyDescent="0.3">
      <c r="C13" s="96">
        <v>2.1</v>
      </c>
      <c r="E13" s="100" t="s">
        <v>61</v>
      </c>
      <c r="F13" s="96"/>
      <c r="G13" s="96"/>
      <c r="H13" s="96"/>
      <c r="I13" s="96"/>
      <c r="O13" s="133"/>
    </row>
    <row r="14" spans="3:15" x14ac:dyDescent="0.3">
      <c r="C14" s="96"/>
      <c r="D14" s="97"/>
      <c r="E14" s="100"/>
      <c r="F14" s="96"/>
      <c r="G14" s="96"/>
      <c r="H14" s="96"/>
      <c r="I14" s="96"/>
      <c r="J14" s="96"/>
      <c r="O14" s="133"/>
    </row>
    <row r="15" spans="3:15" x14ac:dyDescent="0.3">
      <c r="C15" s="101">
        <v>2.2000000000000002</v>
      </c>
      <c r="E15" s="100" t="s">
        <v>137</v>
      </c>
      <c r="F15" s="96"/>
      <c r="G15" s="96"/>
      <c r="H15" s="96"/>
      <c r="I15" s="96"/>
      <c r="O15" s="133"/>
    </row>
    <row r="16" spans="3:15" x14ac:dyDescent="0.3">
      <c r="E16" s="100"/>
      <c r="F16" s="96"/>
      <c r="G16" s="96"/>
      <c r="H16" s="96"/>
      <c r="I16" s="96"/>
    </row>
    <row r="17" spans="3:12" x14ac:dyDescent="0.3">
      <c r="C17" s="101">
        <v>2.2999999999999998</v>
      </c>
      <c r="E17" s="100" t="s">
        <v>254</v>
      </c>
      <c r="F17" s="96"/>
      <c r="G17" s="96"/>
      <c r="H17" s="96"/>
      <c r="I17" s="96"/>
    </row>
    <row r="18" spans="3:12" x14ac:dyDescent="0.3">
      <c r="C18" s="101"/>
      <c r="E18" s="100"/>
      <c r="F18" s="96"/>
      <c r="G18" s="96"/>
      <c r="H18" s="96"/>
      <c r="I18" s="96"/>
    </row>
    <row r="19" spans="3:12" x14ac:dyDescent="0.3">
      <c r="C19" s="248" t="s">
        <v>253</v>
      </c>
      <c r="E19" s="100" t="s">
        <v>272</v>
      </c>
      <c r="F19" s="96"/>
      <c r="G19" s="96"/>
      <c r="H19" s="96"/>
      <c r="I19" s="96"/>
    </row>
    <row r="20" spans="3:12" x14ac:dyDescent="0.3">
      <c r="C20" s="101"/>
      <c r="E20" s="100"/>
      <c r="F20" s="96"/>
      <c r="G20" s="96"/>
      <c r="H20" s="96"/>
      <c r="I20" s="96"/>
      <c r="J20" s="96"/>
    </row>
    <row r="21" spans="3:12" x14ac:dyDescent="0.3">
      <c r="C21" s="101">
        <v>2.4</v>
      </c>
      <c r="E21" s="100" t="s">
        <v>63</v>
      </c>
      <c r="F21" s="96"/>
      <c r="G21" s="96"/>
      <c r="H21" s="96"/>
      <c r="I21" s="96"/>
    </row>
    <row r="22" spans="3:12" x14ac:dyDescent="0.3">
      <c r="C22" s="101"/>
      <c r="E22" s="100"/>
      <c r="F22" s="96"/>
      <c r="G22" s="96"/>
      <c r="H22" s="96"/>
      <c r="I22" s="96"/>
      <c r="J22" s="96"/>
    </row>
    <row r="23" spans="3:12" x14ac:dyDescent="0.3">
      <c r="C23" s="101">
        <v>2.5</v>
      </c>
      <c r="E23" s="100" t="s">
        <v>119</v>
      </c>
      <c r="F23" s="96"/>
      <c r="G23" s="96"/>
      <c r="H23" s="96"/>
      <c r="I23" s="96"/>
      <c r="J23" s="96"/>
    </row>
    <row r="24" spans="3:12" x14ac:dyDescent="0.3">
      <c r="C24" s="101"/>
      <c r="E24" s="100"/>
      <c r="F24" s="96"/>
      <c r="G24" s="96"/>
      <c r="H24" s="96"/>
      <c r="I24" s="96"/>
      <c r="J24" s="96"/>
    </row>
    <row r="25" spans="3:12" x14ac:dyDescent="0.3">
      <c r="C25" s="101"/>
      <c r="E25" s="100"/>
      <c r="F25" s="96"/>
      <c r="G25" s="96"/>
      <c r="H25" s="96"/>
      <c r="I25" s="96"/>
      <c r="J25" s="96"/>
    </row>
    <row r="26" spans="3:12" x14ac:dyDescent="0.3">
      <c r="C26" s="103" t="s">
        <v>127</v>
      </c>
      <c r="D26" s="104"/>
      <c r="E26" s="231" t="s">
        <v>236</v>
      </c>
      <c r="F26" s="104"/>
      <c r="G26" s="104"/>
      <c r="H26" s="104"/>
      <c r="I26" s="104"/>
      <c r="J26" s="104"/>
      <c r="K26" s="104"/>
      <c r="L26" s="104"/>
    </row>
    <row r="27" spans="3:12" x14ac:dyDescent="0.3">
      <c r="C27" s="103"/>
      <c r="D27" s="104"/>
      <c r="E27" s="221"/>
      <c r="F27" s="221"/>
      <c r="G27" s="221"/>
      <c r="H27" s="221"/>
      <c r="I27" s="221"/>
      <c r="J27" s="221"/>
      <c r="K27" s="221"/>
      <c r="L27" s="221"/>
    </row>
    <row r="28" spans="3:12" x14ac:dyDescent="0.3">
      <c r="C28" s="103" t="s">
        <v>223</v>
      </c>
      <c r="D28" s="104"/>
      <c r="E28" s="262" t="s">
        <v>237</v>
      </c>
      <c r="F28" s="262"/>
      <c r="G28" s="262"/>
      <c r="H28" s="262"/>
      <c r="I28" s="262"/>
      <c r="J28" s="262"/>
      <c r="K28" s="221"/>
      <c r="L28" s="221"/>
    </row>
    <row r="29" spans="3:12" x14ac:dyDescent="0.3">
      <c r="C29" s="94"/>
      <c r="D29" s="95"/>
      <c r="E29" s="95"/>
      <c r="H29" s="96"/>
      <c r="I29" s="96"/>
      <c r="J29" s="96"/>
    </row>
    <row r="30" spans="3:12" x14ac:dyDescent="0.3">
      <c r="C30" s="103" t="s">
        <v>270</v>
      </c>
      <c r="D30" s="104"/>
      <c r="E30" s="262" t="s">
        <v>271</v>
      </c>
      <c r="F30" s="262"/>
      <c r="G30" s="262"/>
      <c r="H30" s="262"/>
      <c r="I30" s="262"/>
      <c r="J30" s="262"/>
      <c r="K30" s="234"/>
      <c r="L30" s="234"/>
    </row>
    <row r="31" spans="3:12" x14ac:dyDescent="0.3">
      <c r="C31" s="101"/>
      <c r="E31" s="100"/>
    </row>
    <row r="32" spans="3:12" x14ac:dyDescent="0.3">
      <c r="C32" s="104">
        <v>3</v>
      </c>
      <c r="D32" s="104"/>
      <c r="E32" s="231" t="s">
        <v>235</v>
      </c>
      <c r="F32" s="231"/>
      <c r="G32" s="231"/>
      <c r="H32" s="231"/>
      <c r="I32" s="231"/>
      <c r="J32" s="231"/>
      <c r="K32" s="231"/>
      <c r="L32" s="231"/>
    </row>
    <row r="33" spans="3:12" x14ac:dyDescent="0.3">
      <c r="C33" s="95"/>
      <c r="E33" s="95"/>
    </row>
    <row r="34" spans="3:12" x14ac:dyDescent="0.3">
      <c r="C34" s="92">
        <v>3.1</v>
      </c>
      <c r="D34" s="102"/>
      <c r="E34" s="100" t="s">
        <v>162</v>
      </c>
    </row>
    <row r="35" spans="3:12" x14ac:dyDescent="0.3">
      <c r="C35" s="96"/>
      <c r="E35" s="100"/>
    </row>
    <row r="36" spans="3:12" x14ac:dyDescent="0.3">
      <c r="C36" s="96">
        <v>3.2</v>
      </c>
      <c r="E36" s="100" t="s">
        <v>163</v>
      </c>
    </row>
    <row r="37" spans="3:12" ht="13.5" customHeight="1" x14ac:dyDescent="0.3">
      <c r="C37" s="96"/>
      <c r="E37" s="100"/>
    </row>
    <row r="38" spans="3:12" x14ac:dyDescent="0.3">
      <c r="C38" s="103" t="s">
        <v>240</v>
      </c>
      <c r="D38" s="104"/>
      <c r="E38" s="231" t="s">
        <v>241</v>
      </c>
      <c r="F38" s="231"/>
      <c r="G38" s="231"/>
      <c r="H38" s="231"/>
      <c r="I38" s="231"/>
      <c r="J38" s="231"/>
      <c r="K38" s="231"/>
      <c r="L38" s="231"/>
    </row>
    <row r="39" spans="3:12" x14ac:dyDescent="0.3">
      <c r="C39" s="96"/>
      <c r="E39" s="100"/>
    </row>
    <row r="40" spans="3:12" x14ac:dyDescent="0.3">
      <c r="C40" s="232" t="s">
        <v>221</v>
      </c>
      <c r="D40" s="102"/>
      <c r="E40" s="100" t="s">
        <v>243</v>
      </c>
    </row>
    <row r="41" spans="3:12" x14ac:dyDescent="0.3">
      <c r="C41" s="233"/>
      <c r="E41" s="100"/>
    </row>
    <row r="42" spans="3:12" x14ac:dyDescent="0.3">
      <c r="C42" s="233" t="s">
        <v>222</v>
      </c>
      <c r="E42" s="100" t="s">
        <v>242</v>
      </c>
    </row>
    <row r="43" spans="3:12" x14ac:dyDescent="0.3">
      <c r="C43" s="96"/>
      <c r="E43" s="100"/>
    </row>
    <row r="44" spans="3:12" x14ac:dyDescent="0.3">
      <c r="C44" s="104">
        <v>4</v>
      </c>
      <c r="D44" s="104"/>
      <c r="E44" s="262" t="s">
        <v>18</v>
      </c>
      <c r="F44" s="262"/>
      <c r="G44" s="262"/>
      <c r="H44" s="262"/>
      <c r="I44" s="262"/>
      <c r="J44" s="262"/>
      <c r="K44" s="262"/>
      <c r="L44" s="262"/>
    </row>
    <row r="45" spans="3:12" x14ac:dyDescent="0.3">
      <c r="C45" s="96"/>
      <c r="D45" s="97"/>
      <c r="E45" s="98"/>
    </row>
    <row r="46" spans="3:12" x14ac:dyDescent="0.3">
      <c r="C46" s="92">
        <v>4.0999999999999996</v>
      </c>
      <c r="D46" s="99"/>
      <c r="E46" s="100" t="s">
        <v>55</v>
      </c>
    </row>
    <row r="47" spans="3:12" x14ac:dyDescent="0.3">
      <c r="D47" s="99"/>
      <c r="E47" s="100"/>
    </row>
    <row r="48" spans="3:12" x14ac:dyDescent="0.3">
      <c r="C48" s="92">
        <v>4.2</v>
      </c>
      <c r="D48" s="99"/>
      <c r="E48" s="100" t="s">
        <v>114</v>
      </c>
    </row>
    <row r="49" spans="3:12" x14ac:dyDescent="0.3">
      <c r="D49" s="99"/>
      <c r="E49" s="100"/>
    </row>
    <row r="50" spans="3:12" x14ac:dyDescent="0.3">
      <c r="D50" s="102"/>
    </row>
    <row r="51" spans="3:12" x14ac:dyDescent="0.3">
      <c r="C51" s="104">
        <v>5</v>
      </c>
      <c r="D51" s="104"/>
      <c r="E51" s="262" t="s">
        <v>113</v>
      </c>
      <c r="F51" s="262"/>
      <c r="G51" s="262"/>
      <c r="H51" s="262"/>
      <c r="I51" s="262"/>
      <c r="J51" s="262"/>
      <c r="K51" s="262"/>
      <c r="L51" s="262"/>
    </row>
    <row r="52" spans="3:12" ht="13.5" customHeight="1" x14ac:dyDescent="0.3">
      <c r="D52" s="102"/>
    </row>
    <row r="53" spans="3:12" ht="13.5" customHeight="1" x14ac:dyDescent="0.3">
      <c r="C53" s="92">
        <v>5.0999999999999996</v>
      </c>
      <c r="D53" s="99"/>
      <c r="E53" s="92" t="s">
        <v>106</v>
      </c>
    </row>
    <row r="54" spans="3:12" x14ac:dyDescent="0.3">
      <c r="D54" s="99"/>
    </row>
    <row r="55" spans="3:12" ht="13.5" customHeight="1" x14ac:dyDescent="0.3">
      <c r="C55" s="92">
        <v>5.0999999999999996</v>
      </c>
      <c r="D55" s="99"/>
      <c r="E55" s="92" t="s">
        <v>244</v>
      </c>
    </row>
    <row r="56" spans="3:12" x14ac:dyDescent="0.3">
      <c r="D56" s="99"/>
    </row>
    <row r="58" spans="3:12" x14ac:dyDescent="0.3">
      <c r="C58" s="104">
        <v>6</v>
      </c>
      <c r="D58" s="104"/>
      <c r="E58" s="262" t="s">
        <v>152</v>
      </c>
      <c r="F58" s="262"/>
      <c r="G58" s="262"/>
      <c r="H58" s="262"/>
      <c r="I58" s="262"/>
      <c r="J58" s="262"/>
      <c r="K58" s="262"/>
      <c r="L58" s="262"/>
    </row>
    <row r="59" spans="3:12" x14ac:dyDescent="0.3">
      <c r="C59" s="104"/>
      <c r="D59" s="104"/>
      <c r="E59" s="250"/>
      <c r="F59" s="250"/>
      <c r="G59" s="250"/>
      <c r="H59" s="250"/>
      <c r="I59" s="250"/>
      <c r="J59" s="250"/>
      <c r="K59" s="250"/>
      <c r="L59" s="250"/>
    </row>
    <row r="60" spans="3:12" ht="17.25" customHeight="1" x14ac:dyDescent="0.3">
      <c r="C60" s="92" t="s">
        <v>140</v>
      </c>
    </row>
    <row r="61" spans="3:12" ht="15" x14ac:dyDescent="0.35">
      <c r="D61" s="255" t="s">
        <v>345</v>
      </c>
    </row>
  </sheetData>
  <mergeCells count="7">
    <mergeCell ref="E44:L44"/>
    <mergeCell ref="E51:L51"/>
    <mergeCell ref="E58:L58"/>
    <mergeCell ref="E6:L6"/>
    <mergeCell ref="E11:L11"/>
    <mergeCell ref="E28:J28"/>
    <mergeCell ref="E30:J30"/>
  </mergeCells>
  <phoneticPr fontId="0" type="noConversion"/>
  <hyperlinks>
    <hyperlink ref="E6" location="'1 Products and Causes'!A1" display="Complaints by product and cause"/>
    <hyperlink ref="E11:L11" location="'2 Volumes'!A1" display="Volumes"/>
    <hyperlink ref="E32:L32" location="'3 Speed - closed 8 weeks'!A1" display="Speed of resolution"/>
    <hyperlink ref="E44:L44" location="'4 Upheld'!A1" display="Complaints Upheld"/>
    <hyperlink ref="E51:L51" location="'5 Redress'!A1" display="Redress"/>
    <hyperlink ref="E58:L58" location="'6 Notes 1,2&amp;3'!A1" display="Notes 1, 2 &amp; 3"/>
    <hyperlink ref="E26:L26" location="'2a Volumes by Product Name Old'!A1" display="Volumes by product name Old"/>
    <hyperlink ref="E28" location="'2b Volumes by Product Name New'!A1" display="Volumes by product name new"/>
    <hyperlink ref="E38:L38" location="'3 Speed - closed 8 weeks'!A1" display="Speed of resolution"/>
    <hyperlink ref="E38" location="'3a Speed - closed 3 days'!A1" display="Speed of resolution - closed in three days"/>
    <hyperlink ref="E30:J30" location="'2c Context by product '!A1" display="Average context figures by product"/>
  </hyperlinks>
  <pageMargins left="0.75" right="0.75" top="1" bottom="1" header="0.5" footer="0.5"/>
  <pageSetup paperSize="9" scale="62" orientation="landscape" horizontalDpi="200" verticalDpi="2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pageSetUpPr fitToPage="1"/>
  </sheetPr>
  <dimension ref="A1:X30"/>
  <sheetViews>
    <sheetView showGridLines="0" zoomScaleNormal="100" workbookViewId="0">
      <pane xSplit="2" topLeftCell="U1" activePane="topRight" state="frozen"/>
      <selection pane="topRight"/>
    </sheetView>
  </sheetViews>
  <sheetFormatPr defaultColWidth="9.15234375" defaultRowHeight="10.3" outlineLevelCol="1" x14ac:dyDescent="0.25"/>
  <cols>
    <col min="1" max="1" width="6" style="3" customWidth="1"/>
    <col min="2" max="2" width="38.84375" style="4" customWidth="1"/>
    <col min="3" max="3" width="2.84375" style="5" customWidth="1"/>
    <col min="4" max="4" width="14.84375" style="4" hidden="1" customWidth="1" outlineLevel="1"/>
    <col min="5" max="5" width="11.84375" style="4" hidden="1" customWidth="1" outlineLevel="1"/>
    <col min="6" max="6" width="11.3828125" style="4" hidden="1" customWidth="1" outlineLevel="1"/>
    <col min="7" max="7" width="11.69140625" style="4" hidden="1" customWidth="1" outlineLevel="1"/>
    <col min="8" max="9" width="13.53515625" style="4" hidden="1" customWidth="1" outlineLevel="1"/>
    <col min="10" max="10" width="13" style="4" hidden="1" customWidth="1" outlineLevel="1"/>
    <col min="11" max="11" width="13" style="4" customWidth="1" collapsed="1"/>
    <col min="12" max="12" width="12.3828125" style="87" customWidth="1"/>
    <col min="13" max="17" width="12.3828125" style="4" customWidth="1"/>
    <col min="18" max="18" width="6.69140625" style="4" customWidth="1"/>
    <col min="19" max="20" width="12.3828125" style="4" customWidth="1"/>
    <col min="21" max="21" width="12.3046875" style="4" bestFit="1" customWidth="1"/>
    <col min="22" max="22" width="13.84375" style="4" customWidth="1"/>
    <col min="23" max="23" width="14" style="4" customWidth="1"/>
    <col min="24" max="24" width="11.765625" style="4" customWidth="1"/>
    <col min="25" max="16384" width="9.15234375" style="4"/>
  </cols>
  <sheetData>
    <row r="1" spans="1:24" ht="12.45" x14ac:dyDescent="0.3">
      <c r="A1" s="68"/>
      <c r="B1" s="106" t="s">
        <v>105</v>
      </c>
      <c r="K1" s="4" t="s">
        <v>132</v>
      </c>
      <c r="P1" s="263" t="s">
        <v>141</v>
      </c>
      <c r="Q1" s="263"/>
    </row>
    <row r="2" spans="1:24" ht="24.75" customHeight="1" x14ac:dyDescent="0.25">
      <c r="B2" s="216" t="s">
        <v>122</v>
      </c>
      <c r="S2" s="264" t="s">
        <v>239</v>
      </c>
      <c r="T2" s="264"/>
      <c r="U2" s="264"/>
      <c r="V2" s="264"/>
    </row>
    <row r="3" spans="1:24" x14ac:dyDescent="0.25">
      <c r="T3" s="252"/>
      <c r="U3" s="252"/>
      <c r="V3" s="252"/>
    </row>
    <row r="4" spans="1:24" x14ac:dyDescent="0.25">
      <c r="K4" s="6" t="s">
        <v>4</v>
      </c>
      <c r="S4" s="252"/>
      <c r="T4" s="252"/>
      <c r="U4" s="252"/>
      <c r="V4" s="252"/>
    </row>
    <row r="5" spans="1:24" x14ac:dyDescent="0.25">
      <c r="K5" s="90" t="s">
        <v>308</v>
      </c>
      <c r="S5" s="252"/>
      <c r="T5" s="252"/>
      <c r="U5" s="252"/>
      <c r="V5" s="252"/>
    </row>
    <row r="6" spans="1:24" x14ac:dyDescent="0.25">
      <c r="D6" s="123" t="s">
        <v>101</v>
      </c>
      <c r="E6" s="123" t="s">
        <v>121</v>
      </c>
      <c r="F6" s="123" t="s">
        <v>126</v>
      </c>
      <c r="G6" s="123" t="s">
        <v>128</v>
      </c>
      <c r="H6" s="123" t="s">
        <v>129</v>
      </c>
      <c r="I6" s="123" t="s">
        <v>130</v>
      </c>
      <c r="J6" s="123" t="s">
        <v>135</v>
      </c>
      <c r="K6" s="123" t="s">
        <v>139</v>
      </c>
      <c r="L6" s="123" t="s">
        <v>143</v>
      </c>
      <c r="M6" s="123" t="s">
        <v>146</v>
      </c>
      <c r="N6" s="129" t="s">
        <v>147</v>
      </c>
      <c r="O6" s="145" t="s">
        <v>154</v>
      </c>
      <c r="P6" s="167" t="s">
        <v>164</v>
      </c>
      <c r="Q6" s="174" t="s">
        <v>165</v>
      </c>
      <c r="R6" s="203"/>
      <c r="S6" s="186" t="s">
        <v>219</v>
      </c>
      <c r="T6" s="186" t="s">
        <v>267</v>
      </c>
      <c r="U6" s="186" t="s">
        <v>316</v>
      </c>
      <c r="V6" s="186" t="s">
        <v>326</v>
      </c>
      <c r="W6" s="186" t="s">
        <v>337</v>
      </c>
      <c r="X6" s="186" t="s">
        <v>341</v>
      </c>
    </row>
    <row r="7" spans="1:24" ht="17.25" customHeight="1" x14ac:dyDescent="0.25">
      <c r="G7" s="123"/>
      <c r="H7" s="123"/>
      <c r="I7" s="123"/>
      <c r="J7" s="123"/>
      <c r="M7" s="65"/>
      <c r="N7" s="65"/>
      <c r="R7" s="203"/>
      <c r="T7" s="65" t="s">
        <v>295</v>
      </c>
      <c r="U7" s="65"/>
      <c r="V7" s="65" t="s">
        <v>295</v>
      </c>
      <c r="W7" s="65" t="s">
        <v>295</v>
      </c>
      <c r="X7" s="65"/>
    </row>
    <row r="8" spans="1:24" ht="2.25" customHeight="1" x14ac:dyDescent="0.25">
      <c r="C8" s="9"/>
      <c r="D8" s="66"/>
      <c r="L8" s="4"/>
      <c r="R8" s="203"/>
    </row>
    <row r="9" spans="1:24" ht="24" customHeight="1" x14ac:dyDescent="0.25">
      <c r="A9" s="10">
        <v>5.0999999999999996</v>
      </c>
      <c r="B9" s="215" t="s">
        <v>292</v>
      </c>
      <c r="C9" s="39"/>
      <c r="D9" s="64" t="s">
        <v>112</v>
      </c>
      <c r="E9" s="64" t="s">
        <v>112</v>
      </c>
      <c r="F9" s="64" t="s">
        <v>112</v>
      </c>
      <c r="G9" s="64" t="s">
        <v>112</v>
      </c>
      <c r="H9" s="64" t="s">
        <v>112</v>
      </c>
      <c r="I9" s="64" t="s">
        <v>112</v>
      </c>
      <c r="J9" s="64" t="s">
        <v>112</v>
      </c>
      <c r="K9" s="64" t="s">
        <v>112</v>
      </c>
      <c r="L9" s="64" t="s">
        <v>112</v>
      </c>
      <c r="M9" s="64" t="s">
        <v>112</v>
      </c>
      <c r="N9" s="64" t="s">
        <v>112</v>
      </c>
      <c r="O9" s="64" t="s">
        <v>112</v>
      </c>
      <c r="P9" s="64" t="s">
        <v>112</v>
      </c>
      <c r="Q9" s="64" t="s">
        <v>112</v>
      </c>
      <c r="R9" s="203"/>
      <c r="S9" s="64" t="s">
        <v>112</v>
      </c>
      <c r="T9" s="64" t="s">
        <v>112</v>
      </c>
      <c r="U9" s="64" t="s">
        <v>112</v>
      </c>
      <c r="V9" s="64" t="s">
        <v>112</v>
      </c>
      <c r="W9" s="64" t="s">
        <v>112</v>
      </c>
      <c r="X9" s="64" t="s">
        <v>112</v>
      </c>
    </row>
    <row r="10" spans="1:24" ht="12" customHeight="1" x14ac:dyDescent="0.25">
      <c r="B10" s="214" t="s">
        <v>148</v>
      </c>
      <c r="C10" s="54"/>
      <c r="D10" s="53">
        <v>52505323</v>
      </c>
      <c r="E10" s="53">
        <v>51204084</v>
      </c>
      <c r="F10" s="53">
        <v>58584038</v>
      </c>
      <c r="G10" s="53">
        <v>59216195</v>
      </c>
      <c r="H10" s="53">
        <v>62306732</v>
      </c>
      <c r="I10" s="53">
        <v>75686751</v>
      </c>
      <c r="J10" s="53">
        <v>62621002</v>
      </c>
      <c r="K10" s="53">
        <v>52880761</v>
      </c>
      <c r="L10" s="53">
        <v>58251236</v>
      </c>
      <c r="M10" s="53">
        <v>88199237</v>
      </c>
      <c r="N10" s="53">
        <v>144783496</v>
      </c>
      <c r="O10" s="53">
        <v>212385691</v>
      </c>
      <c r="P10" s="53">
        <v>268585686</v>
      </c>
      <c r="Q10" s="53">
        <v>150993106</v>
      </c>
      <c r="R10" s="203"/>
      <c r="S10" s="53">
        <v>211451780</v>
      </c>
      <c r="T10" s="53">
        <v>219721586</v>
      </c>
      <c r="U10" s="53">
        <v>192128685</v>
      </c>
      <c r="V10" s="53">
        <v>141164495</v>
      </c>
      <c r="W10" s="53">
        <v>133325909</v>
      </c>
      <c r="X10" s="53">
        <v>156880590</v>
      </c>
    </row>
    <row r="11" spans="1:24" ht="12" customHeight="1" x14ac:dyDescent="0.25">
      <c r="B11" s="214" t="s">
        <v>247</v>
      </c>
      <c r="C11" s="54"/>
      <c r="D11" s="53">
        <v>46769416</v>
      </c>
      <c r="E11" s="53">
        <v>42907857</v>
      </c>
      <c r="F11" s="53">
        <v>34316009</v>
      </c>
      <c r="G11" s="53">
        <v>39634862</v>
      </c>
      <c r="H11" s="53">
        <v>39055071</v>
      </c>
      <c r="I11" s="53">
        <v>40750396</v>
      </c>
      <c r="J11" s="53">
        <v>41914253</v>
      </c>
      <c r="K11" s="53">
        <v>48413868</v>
      </c>
      <c r="L11" s="53">
        <v>45488085</v>
      </c>
      <c r="M11" s="53">
        <v>49332460</v>
      </c>
      <c r="N11" s="53">
        <v>49223049</v>
      </c>
      <c r="O11" s="53">
        <v>40169423</v>
      </c>
      <c r="P11" s="53">
        <v>35954145</v>
      </c>
      <c r="Q11" s="53">
        <v>36605345</v>
      </c>
      <c r="R11" s="203"/>
      <c r="S11" s="53">
        <v>21427634</v>
      </c>
      <c r="T11" s="53">
        <v>23017828</v>
      </c>
      <c r="U11" s="53">
        <v>19974526</v>
      </c>
      <c r="V11" s="53">
        <v>21275067</v>
      </c>
      <c r="W11" s="53">
        <v>36954983</v>
      </c>
      <c r="X11" s="53">
        <v>31854398</v>
      </c>
    </row>
    <row r="12" spans="1:24" ht="12" customHeight="1" x14ac:dyDescent="0.25">
      <c r="B12" s="214" t="s">
        <v>104</v>
      </c>
      <c r="C12" s="54"/>
      <c r="D12" s="53">
        <v>13333446</v>
      </c>
      <c r="E12" s="53">
        <v>7471532</v>
      </c>
      <c r="F12" s="53">
        <v>7810963</v>
      </c>
      <c r="G12" s="53">
        <v>9068298</v>
      </c>
      <c r="H12" s="53">
        <v>11526633</v>
      </c>
      <c r="I12" s="53">
        <v>11714211</v>
      </c>
      <c r="J12" s="53">
        <v>8060602</v>
      </c>
      <c r="K12" s="53">
        <v>8479998</v>
      </c>
      <c r="L12" s="53">
        <v>12004452</v>
      </c>
      <c r="M12" s="53">
        <v>17576191</v>
      </c>
      <c r="N12" s="53">
        <v>16808505</v>
      </c>
      <c r="O12" s="53">
        <v>16030426</v>
      </c>
      <c r="P12" s="53">
        <v>18810431</v>
      </c>
      <c r="Q12" s="53">
        <v>19313748</v>
      </c>
      <c r="R12" s="203"/>
      <c r="S12" s="53">
        <v>23077089</v>
      </c>
      <c r="T12" s="53">
        <v>20127667</v>
      </c>
      <c r="U12" s="53">
        <v>19327744</v>
      </c>
      <c r="V12" s="53">
        <v>17587520</v>
      </c>
      <c r="W12" s="53">
        <v>18324071</v>
      </c>
      <c r="X12" s="53">
        <v>14791357</v>
      </c>
    </row>
    <row r="13" spans="1:24" ht="12" customHeight="1" x14ac:dyDescent="0.25">
      <c r="B13" s="214" t="s">
        <v>325</v>
      </c>
      <c r="C13" s="54"/>
      <c r="D13" s="53">
        <v>150679702</v>
      </c>
      <c r="E13" s="53">
        <v>294245048</v>
      </c>
      <c r="F13" s="53">
        <v>351530358</v>
      </c>
      <c r="G13" s="53">
        <v>273375496</v>
      </c>
      <c r="H13" s="53">
        <v>2157052585</v>
      </c>
      <c r="I13" s="53">
        <v>3004184925</v>
      </c>
      <c r="J13" s="53">
        <v>2786317592</v>
      </c>
      <c r="K13" s="53">
        <v>2392318923</v>
      </c>
      <c r="L13" s="53">
        <v>2492433268</v>
      </c>
      <c r="M13" s="53">
        <v>2359726604</v>
      </c>
      <c r="N13" s="53">
        <v>2256995354</v>
      </c>
      <c r="O13" s="53">
        <v>1715489827</v>
      </c>
      <c r="P13" s="53">
        <v>1671550456</v>
      </c>
      <c r="Q13" s="53">
        <v>1715445979</v>
      </c>
      <c r="R13" s="203"/>
      <c r="S13" s="53">
        <v>1590044887</v>
      </c>
      <c r="T13" s="53">
        <v>1681403501</v>
      </c>
      <c r="U13" s="53">
        <v>2092313395</v>
      </c>
      <c r="V13" s="53">
        <v>2366292475</v>
      </c>
      <c r="W13" s="53">
        <v>2036949070</v>
      </c>
      <c r="X13" s="53">
        <v>2047850835</v>
      </c>
    </row>
    <row r="14" spans="1:24" ht="12" customHeight="1" x14ac:dyDescent="0.25">
      <c r="B14" s="214" t="s">
        <v>11</v>
      </c>
      <c r="C14" s="54"/>
      <c r="D14" s="53">
        <v>35839090</v>
      </c>
      <c r="E14" s="53">
        <v>42378307</v>
      </c>
      <c r="F14" s="53">
        <v>51215534</v>
      </c>
      <c r="G14" s="53">
        <v>49386844</v>
      </c>
      <c r="H14" s="53">
        <v>47725338</v>
      </c>
      <c r="I14" s="53">
        <v>50028323</v>
      </c>
      <c r="J14" s="53">
        <v>60331216</v>
      </c>
      <c r="K14" s="53">
        <v>53888802</v>
      </c>
      <c r="L14" s="53">
        <v>45726385</v>
      </c>
      <c r="M14" s="53">
        <v>111235429</v>
      </c>
      <c r="N14" s="53">
        <v>73858502</v>
      </c>
      <c r="O14" s="53">
        <v>62721128</v>
      </c>
      <c r="P14" s="53">
        <v>44157690</v>
      </c>
      <c r="Q14" s="53">
        <v>43514174</v>
      </c>
      <c r="R14" s="203"/>
      <c r="S14" s="53">
        <v>58022331</v>
      </c>
      <c r="T14" s="53">
        <v>46960911</v>
      </c>
      <c r="U14" s="53">
        <v>35423452</v>
      </c>
      <c r="V14" s="53">
        <v>27503976</v>
      </c>
      <c r="W14" s="53">
        <v>32109156</v>
      </c>
      <c r="X14" s="53">
        <v>35728424</v>
      </c>
    </row>
    <row r="15" spans="1:24" ht="12" customHeight="1" x14ac:dyDescent="0.25">
      <c r="B15" s="215" t="s">
        <v>58</v>
      </c>
      <c r="C15" s="54"/>
      <c r="D15" s="63">
        <v>299126977</v>
      </c>
      <c r="E15" s="63">
        <v>438206828</v>
      </c>
      <c r="F15" s="63">
        <v>503456902</v>
      </c>
      <c r="G15" s="63">
        <v>430681695</v>
      </c>
      <c r="H15" s="63">
        <v>2317666359</v>
      </c>
      <c r="I15" s="63">
        <v>3182364606</v>
      </c>
      <c r="J15" s="63">
        <v>2959244665</v>
      </c>
      <c r="K15" s="63">
        <v>2555982352</v>
      </c>
      <c r="L15" s="63">
        <v>2653903426</v>
      </c>
      <c r="M15" s="63">
        <v>2626069921</v>
      </c>
      <c r="N15" s="63">
        <v>2541668906</v>
      </c>
      <c r="O15" s="63">
        <v>2046796495</v>
      </c>
      <c r="P15" s="63">
        <v>2039058408</v>
      </c>
      <c r="Q15" s="63">
        <v>1965872352</v>
      </c>
      <c r="R15" s="203"/>
      <c r="S15" s="63">
        <f t="shared" ref="S15:X15" si="0">SUM(S10:S14)</f>
        <v>1904023721</v>
      </c>
      <c r="T15" s="63">
        <f t="shared" si="0"/>
        <v>1991231493</v>
      </c>
      <c r="U15" s="63">
        <f t="shared" si="0"/>
        <v>2359167802</v>
      </c>
      <c r="V15" s="63">
        <f t="shared" si="0"/>
        <v>2573823533</v>
      </c>
      <c r="W15" s="63">
        <f t="shared" si="0"/>
        <v>2257663189</v>
      </c>
      <c r="X15" s="63">
        <f t="shared" si="0"/>
        <v>2287105604</v>
      </c>
    </row>
    <row r="16" spans="1:24" x14ac:dyDescent="0.25">
      <c r="H16" s="81"/>
      <c r="I16" s="81"/>
      <c r="J16" s="81"/>
      <c r="K16" s="81"/>
      <c r="L16" s="81"/>
      <c r="M16" s="81"/>
      <c r="N16" s="81"/>
      <c r="O16" s="81"/>
    </row>
    <row r="17" spans="1:24" ht="30" customHeight="1" x14ac:dyDescent="0.25">
      <c r="A17" s="4"/>
      <c r="B17" s="51"/>
      <c r="L17" s="4"/>
      <c r="Q17" s="176"/>
      <c r="S17" s="65"/>
      <c r="T17" s="65"/>
    </row>
    <row r="18" spans="1:24" ht="28.5" customHeight="1" x14ac:dyDescent="0.25">
      <c r="A18" s="10">
        <v>5.2</v>
      </c>
      <c r="B18" s="188" t="s">
        <v>293</v>
      </c>
      <c r="C18" s="216"/>
      <c r="L18" s="4"/>
      <c r="R18" s="203"/>
      <c r="S18" s="64" t="s">
        <v>112</v>
      </c>
      <c r="T18" s="64" t="s">
        <v>112</v>
      </c>
      <c r="U18" s="64" t="s">
        <v>112</v>
      </c>
      <c r="V18" s="64" t="s">
        <v>112</v>
      </c>
      <c r="W18" s="64" t="s">
        <v>112</v>
      </c>
      <c r="X18" s="64" t="s">
        <v>112</v>
      </c>
    </row>
    <row r="19" spans="1:24" ht="15.75" customHeight="1" x14ac:dyDescent="0.25">
      <c r="A19" s="4"/>
      <c r="B19" s="214" t="s">
        <v>148</v>
      </c>
      <c r="C19" s="216"/>
      <c r="L19" s="4"/>
      <c r="R19" s="223"/>
      <c r="S19" s="53">
        <v>13758006</v>
      </c>
      <c r="T19" s="53">
        <v>23286258</v>
      </c>
      <c r="U19" s="53">
        <v>15682833</v>
      </c>
      <c r="V19" s="53">
        <v>11522448</v>
      </c>
      <c r="W19" s="53">
        <v>11728033</v>
      </c>
      <c r="X19" s="53">
        <v>12127419</v>
      </c>
    </row>
    <row r="20" spans="1:24" ht="15.75" customHeight="1" x14ac:dyDescent="0.25">
      <c r="A20" s="4"/>
      <c r="B20" s="214" t="s">
        <v>247</v>
      </c>
      <c r="C20" s="216"/>
      <c r="D20" s="122"/>
      <c r="L20" s="4"/>
      <c r="R20" s="223"/>
      <c r="S20" s="53">
        <v>1399793</v>
      </c>
      <c r="T20" s="53">
        <v>3297860</v>
      </c>
      <c r="U20" s="53">
        <v>4527438</v>
      </c>
      <c r="V20" s="53">
        <v>3955502</v>
      </c>
      <c r="W20" s="53">
        <v>5773140</v>
      </c>
      <c r="X20" s="53">
        <v>4762506</v>
      </c>
    </row>
    <row r="21" spans="1:24" x14ac:dyDescent="0.25">
      <c r="B21" s="214" t="s">
        <v>104</v>
      </c>
      <c r="R21" s="223"/>
      <c r="S21" s="53">
        <v>3287174</v>
      </c>
      <c r="T21" s="53">
        <v>3718151</v>
      </c>
      <c r="U21" s="53">
        <v>3010710</v>
      </c>
      <c r="V21" s="53">
        <v>2459842</v>
      </c>
      <c r="W21" s="53">
        <v>2314945</v>
      </c>
      <c r="X21" s="53">
        <v>1875783</v>
      </c>
    </row>
    <row r="22" spans="1:24" x14ac:dyDescent="0.25">
      <c r="B22" s="214" t="s">
        <v>325</v>
      </c>
      <c r="R22" s="223"/>
      <c r="S22" s="53">
        <v>48035511</v>
      </c>
      <c r="T22" s="53">
        <v>30956671</v>
      </c>
      <c r="U22" s="53">
        <v>42328699</v>
      </c>
      <c r="V22" s="53">
        <v>82997219</v>
      </c>
      <c r="W22" s="53">
        <v>27026866</v>
      </c>
      <c r="X22" s="53">
        <v>29862275</v>
      </c>
    </row>
    <row r="23" spans="1:24" x14ac:dyDescent="0.25">
      <c r="B23" s="214" t="s">
        <v>11</v>
      </c>
      <c r="R23" s="223"/>
      <c r="S23" s="53">
        <v>14570376</v>
      </c>
      <c r="T23" s="53">
        <v>4196517</v>
      </c>
      <c r="U23" s="53">
        <v>5358848</v>
      </c>
      <c r="V23" s="53">
        <v>3025590</v>
      </c>
      <c r="W23" s="53">
        <v>4532497</v>
      </c>
      <c r="X23" s="53">
        <v>4939729</v>
      </c>
    </row>
    <row r="24" spans="1:24" x14ac:dyDescent="0.25">
      <c r="B24" s="215" t="s">
        <v>58</v>
      </c>
      <c r="R24" s="224"/>
      <c r="S24" s="63">
        <f t="shared" ref="S24:X24" si="1">SUM(S19:S23)</f>
        <v>81050860</v>
      </c>
      <c r="T24" s="63">
        <f t="shared" si="1"/>
        <v>65455457</v>
      </c>
      <c r="U24" s="63">
        <f t="shared" si="1"/>
        <v>70908528</v>
      </c>
      <c r="V24" s="63">
        <f t="shared" si="1"/>
        <v>103960601</v>
      </c>
      <c r="W24" s="63">
        <f t="shared" si="1"/>
        <v>51375481</v>
      </c>
      <c r="X24" s="63">
        <f t="shared" si="1"/>
        <v>53567712</v>
      </c>
    </row>
    <row r="25" spans="1:24" x14ac:dyDescent="0.25">
      <c r="V25" s="186"/>
    </row>
    <row r="26" spans="1:24" x14ac:dyDescent="0.25">
      <c r="B26" s="51" t="s">
        <v>102</v>
      </c>
    </row>
    <row r="27" spans="1:24" ht="25.5" customHeight="1" x14ac:dyDescent="0.25">
      <c r="B27" s="197" t="s">
        <v>273</v>
      </c>
    </row>
    <row r="28" spans="1:24" ht="42.75" customHeight="1" x14ac:dyDescent="0.25">
      <c r="B28" s="190" t="s">
        <v>238</v>
      </c>
    </row>
    <row r="29" spans="1:24" ht="24.75" customHeight="1" x14ac:dyDescent="0.25">
      <c r="B29" s="216" t="s">
        <v>294</v>
      </c>
    </row>
    <row r="30" spans="1:24" ht="28.5" customHeight="1" x14ac:dyDescent="0.25">
      <c r="B30" s="216" t="s">
        <v>339</v>
      </c>
    </row>
  </sheetData>
  <mergeCells count="2">
    <mergeCell ref="P1:Q1"/>
    <mergeCell ref="S2:V2"/>
  </mergeCells>
  <phoneticPr fontId="10" type="noConversion"/>
  <hyperlinks>
    <hyperlink ref="P1:Q1" location="Contents!A1" display="Back to contents page"/>
  </hyperlinks>
  <pageMargins left="0.75" right="0.75" top="1" bottom="1" header="0.5" footer="0.5"/>
  <pageSetup paperSize="9" scale="72"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sheetPr>
  <dimension ref="B1:F114"/>
  <sheetViews>
    <sheetView showGridLines="0" zoomScaleNormal="100" zoomScaleSheetLayoutView="100" workbookViewId="0">
      <pane ySplit="3" topLeftCell="A4" activePane="bottomLeft" state="frozen"/>
      <selection pane="bottomLeft"/>
    </sheetView>
  </sheetViews>
  <sheetFormatPr defaultRowHeight="12.45" x14ac:dyDescent="0.3"/>
  <cols>
    <col min="1" max="1" width="3.15234375" customWidth="1"/>
    <col min="2" max="2" width="33.84375" customWidth="1"/>
    <col min="3" max="3" width="47.3828125" customWidth="1"/>
    <col min="4" max="4" width="6.3046875" customWidth="1"/>
    <col min="5" max="5" width="45.84375" customWidth="1"/>
    <col min="6" max="6" width="47.15234375" customWidth="1"/>
  </cols>
  <sheetData>
    <row r="1" spans="2:6" ht="13.75" x14ac:dyDescent="0.3">
      <c r="B1" s="107" t="s">
        <v>2</v>
      </c>
      <c r="D1" s="119" t="s">
        <v>141</v>
      </c>
      <c r="E1" s="118"/>
    </row>
    <row r="2" spans="2:6" x14ac:dyDescent="0.3">
      <c r="B2" s="1"/>
    </row>
    <row r="3" spans="2:6" x14ac:dyDescent="0.3">
      <c r="B3" s="2"/>
    </row>
    <row r="4" spans="2:6" ht="18" customHeight="1" x14ac:dyDescent="0.3">
      <c r="B4" s="18" t="s">
        <v>0</v>
      </c>
    </row>
    <row r="5" spans="2:6" ht="18" customHeight="1" x14ac:dyDescent="0.3">
      <c r="B5" s="271" t="s">
        <v>231</v>
      </c>
      <c r="C5" s="272"/>
      <c r="E5" s="271" t="s">
        <v>224</v>
      </c>
      <c r="F5" s="272"/>
    </row>
    <row r="6" spans="2:6" x14ac:dyDescent="0.3">
      <c r="B6" s="41" t="s">
        <v>158</v>
      </c>
      <c r="C6" s="42" t="s">
        <v>157</v>
      </c>
      <c r="E6" s="41" t="s">
        <v>158</v>
      </c>
      <c r="F6" s="42" t="s">
        <v>157</v>
      </c>
    </row>
    <row r="7" spans="2:6" x14ac:dyDescent="0.3">
      <c r="B7" s="44" t="s">
        <v>148</v>
      </c>
      <c r="C7" s="45" t="s">
        <v>107</v>
      </c>
      <c r="E7" s="44" t="s">
        <v>148</v>
      </c>
      <c r="F7" s="45" t="s">
        <v>79</v>
      </c>
    </row>
    <row r="8" spans="2:6" x14ac:dyDescent="0.3">
      <c r="B8" s="44"/>
      <c r="C8" s="45" t="s">
        <v>79</v>
      </c>
      <c r="E8" s="44"/>
      <c r="F8" s="45" t="s">
        <v>81</v>
      </c>
    </row>
    <row r="9" spans="2:6" x14ac:dyDescent="0.3">
      <c r="B9" s="44"/>
      <c r="C9" s="45" t="s">
        <v>149</v>
      </c>
      <c r="E9" s="44"/>
      <c r="F9" s="45" t="s">
        <v>182</v>
      </c>
    </row>
    <row r="10" spans="2:6" x14ac:dyDescent="0.3">
      <c r="B10" s="44"/>
      <c r="C10" s="45" t="s">
        <v>100</v>
      </c>
      <c r="E10" s="44"/>
      <c r="F10" s="45" t="s">
        <v>184</v>
      </c>
    </row>
    <row r="11" spans="2:6" x14ac:dyDescent="0.3">
      <c r="B11" s="44"/>
      <c r="C11" s="45" t="s">
        <v>108</v>
      </c>
      <c r="E11" s="44"/>
      <c r="F11" s="45" t="s">
        <v>176</v>
      </c>
    </row>
    <row r="12" spans="2:6" x14ac:dyDescent="0.3">
      <c r="B12" s="40" t="s">
        <v>232</v>
      </c>
      <c r="C12" s="43" t="s">
        <v>97</v>
      </c>
      <c r="E12" s="44"/>
      <c r="F12" s="45" t="s">
        <v>225</v>
      </c>
    </row>
    <row r="13" spans="2:6" x14ac:dyDescent="0.3">
      <c r="B13" s="40"/>
      <c r="C13" s="43" t="s">
        <v>88</v>
      </c>
      <c r="E13" s="40" t="s">
        <v>218</v>
      </c>
      <c r="F13" s="43" t="s">
        <v>194</v>
      </c>
    </row>
    <row r="14" spans="2:6" x14ac:dyDescent="0.3">
      <c r="B14" s="40"/>
      <c r="C14" s="43" t="s">
        <v>85</v>
      </c>
      <c r="E14" s="40"/>
      <c r="F14" s="43" t="s">
        <v>213</v>
      </c>
    </row>
    <row r="15" spans="2:6" x14ac:dyDescent="0.3">
      <c r="B15" s="40"/>
      <c r="C15" s="43" t="s">
        <v>82</v>
      </c>
      <c r="E15" s="40"/>
      <c r="F15" s="43" t="s">
        <v>199</v>
      </c>
    </row>
    <row r="16" spans="2:6" x14ac:dyDescent="0.3">
      <c r="B16" s="40"/>
      <c r="C16" s="43" t="s">
        <v>90</v>
      </c>
      <c r="E16" s="40"/>
      <c r="F16" s="43" t="s">
        <v>186</v>
      </c>
    </row>
    <row r="17" spans="2:6" x14ac:dyDescent="0.3">
      <c r="B17" s="44" t="s">
        <v>74</v>
      </c>
      <c r="C17" s="45" t="s">
        <v>95</v>
      </c>
      <c r="E17" s="40"/>
      <c r="F17" s="43" t="s">
        <v>212</v>
      </c>
    </row>
    <row r="18" spans="2:6" x14ac:dyDescent="0.3">
      <c r="B18" s="44"/>
      <c r="C18" s="45" t="s">
        <v>91</v>
      </c>
      <c r="E18" s="40"/>
      <c r="F18" s="43" t="s">
        <v>207</v>
      </c>
    </row>
    <row r="19" spans="2:6" x14ac:dyDescent="0.3">
      <c r="B19" s="44"/>
      <c r="C19" s="45" t="s">
        <v>80</v>
      </c>
      <c r="E19" s="40"/>
      <c r="F19" s="43" t="s">
        <v>203</v>
      </c>
    </row>
    <row r="20" spans="2:6" x14ac:dyDescent="0.3">
      <c r="B20" s="44"/>
      <c r="C20" s="45" t="s">
        <v>86</v>
      </c>
      <c r="E20" s="40"/>
      <c r="F20" s="43" t="s">
        <v>193</v>
      </c>
    </row>
    <row r="21" spans="2:6" x14ac:dyDescent="0.3">
      <c r="B21" s="44"/>
      <c r="C21" s="45" t="s">
        <v>93</v>
      </c>
      <c r="E21" s="40"/>
      <c r="F21" s="43" t="s">
        <v>226</v>
      </c>
    </row>
    <row r="22" spans="2:6" x14ac:dyDescent="0.3">
      <c r="B22" s="40" t="s">
        <v>104</v>
      </c>
      <c r="C22" s="43" t="s">
        <v>83</v>
      </c>
      <c r="E22" s="40"/>
      <c r="F22" s="43" t="s">
        <v>227</v>
      </c>
    </row>
    <row r="23" spans="2:6" x14ac:dyDescent="0.3">
      <c r="B23" s="40"/>
      <c r="C23" s="43" t="s">
        <v>84</v>
      </c>
      <c r="E23" s="44" t="s">
        <v>104</v>
      </c>
      <c r="F23" s="45" t="s">
        <v>177</v>
      </c>
    </row>
    <row r="24" spans="2:6" ht="23.25" customHeight="1" x14ac:dyDescent="0.3">
      <c r="B24" s="40"/>
      <c r="C24" s="134" t="s">
        <v>166</v>
      </c>
      <c r="E24" s="44"/>
      <c r="F24" s="45" t="s">
        <v>206</v>
      </c>
    </row>
    <row r="25" spans="2:6" x14ac:dyDescent="0.3">
      <c r="B25" s="40"/>
      <c r="C25" s="43" t="s">
        <v>94</v>
      </c>
      <c r="E25" s="44"/>
      <c r="F25" s="45" t="s">
        <v>201</v>
      </c>
    </row>
    <row r="26" spans="2:6" x14ac:dyDescent="0.3">
      <c r="B26" s="44" t="s">
        <v>11</v>
      </c>
      <c r="C26" s="45" t="s">
        <v>87</v>
      </c>
      <c r="E26" s="44"/>
      <c r="F26" s="45" t="s">
        <v>228</v>
      </c>
    </row>
    <row r="27" spans="2:6" x14ac:dyDescent="0.3">
      <c r="B27" s="44"/>
      <c r="C27" s="45" t="s">
        <v>109</v>
      </c>
      <c r="E27" s="44"/>
      <c r="F27" s="45" t="s">
        <v>94</v>
      </c>
    </row>
    <row r="28" spans="2:6" x14ac:dyDescent="0.3">
      <c r="B28" s="44"/>
      <c r="C28" s="45" t="s">
        <v>89</v>
      </c>
      <c r="E28" s="40" t="s">
        <v>229</v>
      </c>
      <c r="F28" s="43" t="s">
        <v>188</v>
      </c>
    </row>
    <row r="29" spans="2:6" x14ac:dyDescent="0.3">
      <c r="B29" s="44"/>
      <c r="C29" s="45" t="s">
        <v>99</v>
      </c>
      <c r="E29" s="40"/>
      <c r="F29" s="43" t="s">
        <v>196</v>
      </c>
    </row>
    <row r="30" spans="2:6" ht="12" customHeight="1" x14ac:dyDescent="0.3">
      <c r="B30" s="44"/>
      <c r="C30" s="45" t="s">
        <v>98</v>
      </c>
      <c r="E30" s="40"/>
      <c r="F30" s="134" t="s">
        <v>195</v>
      </c>
    </row>
    <row r="31" spans="2:6" x14ac:dyDescent="0.3">
      <c r="B31" s="44"/>
      <c r="C31" s="45" t="s">
        <v>92</v>
      </c>
      <c r="E31" s="40"/>
      <c r="F31" s="43" t="s">
        <v>185</v>
      </c>
    </row>
    <row r="32" spans="2:6" x14ac:dyDescent="0.3">
      <c r="B32" s="44"/>
      <c r="C32" s="45" t="s">
        <v>110</v>
      </c>
      <c r="E32" s="40"/>
      <c r="F32" s="43" t="s">
        <v>181</v>
      </c>
    </row>
    <row r="33" spans="2:6" ht="12" customHeight="1" x14ac:dyDescent="0.3">
      <c r="B33" s="275" t="s">
        <v>230</v>
      </c>
      <c r="C33" s="275"/>
      <c r="E33" s="40"/>
      <c r="F33" s="43" t="s">
        <v>95</v>
      </c>
    </row>
    <row r="34" spans="2:6" ht="12" customHeight="1" x14ac:dyDescent="0.3">
      <c r="B34" s="276"/>
      <c r="C34" s="276"/>
      <c r="E34" s="40"/>
      <c r="F34" s="43" t="s">
        <v>190</v>
      </c>
    </row>
    <row r="35" spans="2:6" ht="12" customHeight="1" x14ac:dyDescent="0.3">
      <c r="B35" s="229"/>
      <c r="C35" s="229"/>
      <c r="E35" s="40"/>
      <c r="F35" s="43" t="s">
        <v>183</v>
      </c>
    </row>
    <row r="36" spans="2:6" ht="12" customHeight="1" x14ac:dyDescent="0.3">
      <c r="B36" s="229"/>
      <c r="C36" s="229"/>
      <c r="E36" s="40"/>
      <c r="F36" s="134" t="s">
        <v>202</v>
      </c>
    </row>
    <row r="37" spans="2:6" ht="12" customHeight="1" x14ac:dyDescent="0.3">
      <c r="B37" s="229"/>
      <c r="C37" s="229"/>
      <c r="E37" s="40"/>
      <c r="F37" s="43" t="s">
        <v>189</v>
      </c>
    </row>
    <row r="38" spans="2:6" ht="12" customHeight="1" x14ac:dyDescent="0.3">
      <c r="B38" s="229"/>
      <c r="C38" s="229"/>
      <c r="E38" s="40"/>
      <c r="F38" s="43" t="s">
        <v>198</v>
      </c>
    </row>
    <row r="39" spans="2:6" ht="12" customHeight="1" x14ac:dyDescent="0.3">
      <c r="B39" s="229"/>
      <c r="C39" s="229"/>
      <c r="E39" s="40"/>
      <c r="F39" s="43" t="s">
        <v>187</v>
      </c>
    </row>
    <row r="40" spans="2:6" ht="12" customHeight="1" x14ac:dyDescent="0.3">
      <c r="B40" s="229"/>
      <c r="C40" s="229"/>
      <c r="E40" s="40"/>
      <c r="F40" s="43" t="s">
        <v>91</v>
      </c>
    </row>
    <row r="41" spans="2:6" ht="12" customHeight="1" x14ac:dyDescent="0.3">
      <c r="B41" s="229"/>
      <c r="C41" s="229"/>
      <c r="E41" s="40"/>
      <c r="F41" s="134" t="s">
        <v>93</v>
      </c>
    </row>
    <row r="42" spans="2:6" x14ac:dyDescent="0.3">
      <c r="B42" s="229"/>
      <c r="C42" s="229"/>
      <c r="E42" s="44" t="s">
        <v>11</v>
      </c>
      <c r="F42" s="45" t="s">
        <v>210</v>
      </c>
    </row>
    <row r="43" spans="2:6" x14ac:dyDescent="0.3">
      <c r="B43" s="229"/>
      <c r="C43" s="229"/>
      <c r="E43" s="44"/>
      <c r="F43" s="45" t="s">
        <v>205</v>
      </c>
    </row>
    <row r="44" spans="2:6" x14ac:dyDescent="0.3">
      <c r="B44" s="229"/>
      <c r="C44" s="229"/>
      <c r="E44" s="44"/>
      <c r="F44" s="45" t="s">
        <v>82</v>
      </c>
    </row>
    <row r="45" spans="2:6" x14ac:dyDescent="0.3">
      <c r="B45" s="229"/>
      <c r="C45" s="229"/>
      <c r="E45" s="44"/>
      <c r="F45" s="45" t="s">
        <v>211</v>
      </c>
    </row>
    <row r="46" spans="2:6" x14ac:dyDescent="0.3">
      <c r="B46" s="229"/>
      <c r="C46" s="229"/>
      <c r="E46" s="44"/>
      <c r="F46" s="45" t="s">
        <v>200</v>
      </c>
    </row>
    <row r="47" spans="2:6" x14ac:dyDescent="0.3">
      <c r="B47" s="229"/>
      <c r="C47" s="229"/>
      <c r="E47" s="44"/>
      <c r="F47" s="45" t="s">
        <v>192</v>
      </c>
    </row>
    <row r="48" spans="2:6" x14ac:dyDescent="0.3">
      <c r="B48" s="229"/>
      <c r="C48" s="229"/>
      <c r="E48" s="44"/>
      <c r="F48" s="45" t="s">
        <v>209</v>
      </c>
    </row>
    <row r="49" spans="2:6" x14ac:dyDescent="0.3">
      <c r="B49" s="139"/>
      <c r="C49" s="228"/>
      <c r="E49" s="44"/>
      <c r="F49" s="45" t="s">
        <v>89</v>
      </c>
    </row>
    <row r="50" spans="2:6" x14ac:dyDescent="0.3">
      <c r="B50" s="139"/>
      <c r="C50" s="228"/>
      <c r="E50" s="44"/>
      <c r="F50" s="45" t="s">
        <v>191</v>
      </c>
    </row>
    <row r="51" spans="2:6" x14ac:dyDescent="0.3">
      <c r="B51" s="38"/>
      <c r="C51" s="67"/>
      <c r="E51" s="44"/>
      <c r="F51" s="45" t="s">
        <v>204</v>
      </c>
    </row>
    <row r="52" spans="2:6" x14ac:dyDescent="0.3">
      <c r="B52" s="38"/>
      <c r="C52" s="67"/>
      <c r="E52" s="44"/>
      <c r="F52" s="45" t="s">
        <v>197</v>
      </c>
    </row>
    <row r="53" spans="2:6" x14ac:dyDescent="0.3">
      <c r="B53" s="38"/>
      <c r="C53" s="67"/>
      <c r="E53" s="44"/>
      <c r="F53" s="45" t="s">
        <v>98</v>
      </c>
    </row>
    <row r="54" spans="2:6" x14ac:dyDescent="0.3">
      <c r="B54" s="38"/>
      <c r="C54" s="67"/>
      <c r="E54" s="44"/>
      <c r="F54" s="45" t="s">
        <v>208</v>
      </c>
    </row>
    <row r="55" spans="2:6" x14ac:dyDescent="0.3">
      <c r="B55" s="38"/>
      <c r="C55" s="67"/>
      <c r="E55" s="44"/>
      <c r="F55" s="45" t="s">
        <v>99</v>
      </c>
    </row>
    <row r="56" spans="2:6" x14ac:dyDescent="0.3">
      <c r="B56" s="38"/>
      <c r="C56" s="67"/>
      <c r="E56" s="44"/>
      <c r="F56" s="45" t="s">
        <v>92</v>
      </c>
    </row>
    <row r="57" spans="2:6" x14ac:dyDescent="0.3">
      <c r="B57" s="38"/>
      <c r="C57" s="67"/>
      <c r="E57" s="275" t="s">
        <v>230</v>
      </c>
      <c r="F57" s="275"/>
    </row>
    <row r="58" spans="2:6" x14ac:dyDescent="0.3">
      <c r="B58" s="38"/>
      <c r="C58" s="67"/>
      <c r="E58" s="276"/>
      <c r="F58" s="276"/>
    </row>
    <row r="59" spans="2:6" ht="15" x14ac:dyDescent="0.35">
      <c r="B59" s="19" t="s">
        <v>56</v>
      </c>
      <c r="E59" s="276"/>
      <c r="F59" s="276"/>
    </row>
    <row r="60" spans="2:6" ht="42.75" customHeight="1" x14ac:dyDescent="0.3">
      <c r="B60" s="271" t="s">
        <v>138</v>
      </c>
      <c r="C60" s="272"/>
    </row>
    <row r="61" spans="2:6" x14ac:dyDescent="0.3">
      <c r="B61" s="41" t="s">
        <v>134</v>
      </c>
      <c r="C61" s="42" t="s">
        <v>52</v>
      </c>
    </row>
    <row r="62" spans="2:6" x14ac:dyDescent="0.3">
      <c r="B62" s="44" t="s">
        <v>150</v>
      </c>
      <c r="C62" s="45" t="s">
        <v>33</v>
      </c>
    </row>
    <row r="63" spans="2:6" x14ac:dyDescent="0.3">
      <c r="B63" s="44"/>
      <c r="C63" s="45" t="s">
        <v>12</v>
      </c>
    </row>
    <row r="64" spans="2:6" x14ac:dyDescent="0.3">
      <c r="B64" s="44"/>
      <c r="C64" s="45" t="s">
        <v>34</v>
      </c>
    </row>
    <row r="65" spans="2:3" x14ac:dyDescent="0.3">
      <c r="B65" s="44"/>
      <c r="C65" s="45" t="s">
        <v>35</v>
      </c>
    </row>
    <row r="66" spans="2:3" x14ac:dyDescent="0.3">
      <c r="B66" s="44"/>
      <c r="C66" s="45" t="s">
        <v>338</v>
      </c>
    </row>
    <row r="67" spans="2:3" x14ac:dyDescent="0.3">
      <c r="B67" s="40" t="s">
        <v>42</v>
      </c>
      <c r="C67" s="43" t="s">
        <v>42</v>
      </c>
    </row>
    <row r="68" spans="2:3" x14ac:dyDescent="0.3">
      <c r="B68" s="44" t="s">
        <v>14</v>
      </c>
      <c r="C68" s="45" t="s">
        <v>24</v>
      </c>
    </row>
    <row r="69" spans="2:3" x14ac:dyDescent="0.3">
      <c r="B69" s="44"/>
      <c r="C69" s="45" t="s">
        <v>20</v>
      </c>
    </row>
    <row r="70" spans="2:3" x14ac:dyDescent="0.3">
      <c r="B70" s="44"/>
      <c r="C70" s="45" t="s">
        <v>23</v>
      </c>
    </row>
    <row r="71" spans="2:3" x14ac:dyDescent="0.3">
      <c r="B71" s="44"/>
      <c r="C71" s="45" t="s">
        <v>22</v>
      </c>
    </row>
    <row r="72" spans="2:3" x14ac:dyDescent="0.3">
      <c r="B72" s="44"/>
      <c r="C72" s="45" t="s">
        <v>21</v>
      </c>
    </row>
    <row r="73" spans="2:3" x14ac:dyDescent="0.3">
      <c r="B73" s="40" t="s">
        <v>39</v>
      </c>
      <c r="C73" s="43" t="s">
        <v>39</v>
      </c>
    </row>
    <row r="74" spans="2:3" x14ac:dyDescent="0.3">
      <c r="B74" s="44" t="s">
        <v>17</v>
      </c>
      <c r="C74" s="45" t="s">
        <v>43</v>
      </c>
    </row>
    <row r="75" spans="2:3" x14ac:dyDescent="0.3">
      <c r="B75" s="44"/>
      <c r="C75" s="45" t="s">
        <v>44</v>
      </c>
    </row>
    <row r="76" spans="2:3" x14ac:dyDescent="0.3">
      <c r="B76" s="44"/>
      <c r="C76" s="45" t="s">
        <v>45</v>
      </c>
    </row>
    <row r="77" spans="2:3" x14ac:dyDescent="0.3">
      <c r="B77" s="40" t="s">
        <v>66</v>
      </c>
      <c r="C77" s="43" t="s">
        <v>36</v>
      </c>
    </row>
    <row r="78" spans="2:3" x14ac:dyDescent="0.3">
      <c r="B78" s="40"/>
      <c r="C78" s="43" t="s">
        <v>41</v>
      </c>
    </row>
    <row r="79" spans="2:3" x14ac:dyDescent="0.3">
      <c r="B79" s="40"/>
      <c r="C79" s="43" t="s">
        <v>40</v>
      </c>
    </row>
    <row r="80" spans="2:3" x14ac:dyDescent="0.3">
      <c r="B80" s="40"/>
      <c r="C80" s="43" t="s">
        <v>38</v>
      </c>
    </row>
    <row r="81" spans="2:3" x14ac:dyDescent="0.3">
      <c r="B81" s="40"/>
      <c r="C81" s="43" t="s">
        <v>37</v>
      </c>
    </row>
    <row r="82" spans="2:3" x14ac:dyDescent="0.3">
      <c r="B82" s="44" t="s">
        <v>15</v>
      </c>
      <c r="C82" s="45" t="s">
        <v>69</v>
      </c>
    </row>
    <row r="83" spans="2:3" x14ac:dyDescent="0.3">
      <c r="B83" s="44"/>
      <c r="C83" s="45" t="s">
        <v>19</v>
      </c>
    </row>
    <row r="84" spans="2:3" x14ac:dyDescent="0.3">
      <c r="B84" s="40" t="s">
        <v>16</v>
      </c>
      <c r="C84" s="43" t="s">
        <v>68</v>
      </c>
    </row>
    <row r="85" spans="2:3" x14ac:dyDescent="0.3">
      <c r="B85" s="40"/>
      <c r="C85" s="43" t="s">
        <v>29</v>
      </c>
    </row>
    <row r="86" spans="2:3" x14ac:dyDescent="0.3">
      <c r="B86" s="40"/>
      <c r="C86" s="43" t="s">
        <v>28</v>
      </c>
    </row>
    <row r="87" spans="2:3" x14ac:dyDescent="0.3">
      <c r="B87" s="40"/>
      <c r="C87" s="43" t="s">
        <v>30</v>
      </c>
    </row>
    <row r="88" spans="2:3" x14ac:dyDescent="0.3">
      <c r="B88" s="40"/>
      <c r="C88" s="43" t="s">
        <v>26</v>
      </c>
    </row>
    <row r="89" spans="2:3" x14ac:dyDescent="0.3">
      <c r="B89" s="40"/>
      <c r="C89" s="43" t="s">
        <v>31</v>
      </c>
    </row>
    <row r="90" spans="2:3" x14ac:dyDescent="0.3">
      <c r="B90" s="40"/>
      <c r="C90" s="43" t="s">
        <v>32</v>
      </c>
    </row>
    <row r="91" spans="2:3" x14ac:dyDescent="0.3">
      <c r="B91" s="40"/>
      <c r="C91" s="43" t="s">
        <v>27</v>
      </c>
    </row>
    <row r="92" spans="2:3" x14ac:dyDescent="0.3">
      <c r="B92" s="40"/>
      <c r="C92" s="43" t="s">
        <v>25</v>
      </c>
    </row>
    <row r="93" spans="2:3" x14ac:dyDescent="0.3">
      <c r="B93" s="44" t="s">
        <v>5</v>
      </c>
      <c r="C93" s="45" t="s">
        <v>67</v>
      </c>
    </row>
    <row r="94" spans="2:3" x14ac:dyDescent="0.3">
      <c r="B94" s="44"/>
      <c r="C94" s="45" t="s">
        <v>47</v>
      </c>
    </row>
    <row r="95" spans="2:3" x14ac:dyDescent="0.3">
      <c r="B95" s="44"/>
      <c r="C95" s="45" t="s">
        <v>49</v>
      </c>
    </row>
    <row r="96" spans="2:3" x14ac:dyDescent="0.3">
      <c r="B96" s="44"/>
      <c r="C96" s="45" t="s">
        <v>48</v>
      </c>
    </row>
    <row r="97" spans="2:4" x14ac:dyDescent="0.3">
      <c r="B97" s="44"/>
      <c r="C97" s="45" t="s">
        <v>248</v>
      </c>
    </row>
    <row r="98" spans="2:4" ht="14.25" customHeight="1" x14ac:dyDescent="0.3">
      <c r="B98" s="44"/>
      <c r="C98" s="45" t="s">
        <v>46</v>
      </c>
    </row>
    <row r="99" spans="2:4" x14ac:dyDescent="0.3">
      <c r="B99" s="44"/>
      <c r="C99" s="45" t="s">
        <v>50</v>
      </c>
    </row>
    <row r="100" spans="2:4" x14ac:dyDescent="0.3">
      <c r="B100" s="44"/>
      <c r="C100" s="45" t="s">
        <v>51</v>
      </c>
    </row>
    <row r="101" spans="2:4" x14ac:dyDescent="0.3">
      <c r="B101" s="40" t="s">
        <v>70</v>
      </c>
      <c r="C101" s="43" t="s">
        <v>13</v>
      </c>
    </row>
    <row r="102" spans="2:4" ht="48" customHeight="1" x14ac:dyDescent="0.3">
      <c r="B102" s="277" t="s">
        <v>268</v>
      </c>
      <c r="C102" s="277"/>
      <c r="D102" s="277"/>
    </row>
    <row r="103" spans="2:4" ht="18" customHeight="1" x14ac:dyDescent="0.3">
      <c r="B103" s="222"/>
      <c r="C103" s="222"/>
      <c r="D103" s="222"/>
    </row>
    <row r="104" spans="2:4" ht="15" x14ac:dyDescent="0.35">
      <c r="B104" s="138" t="s">
        <v>151</v>
      </c>
      <c r="C104" s="128"/>
      <c r="D104" s="128"/>
    </row>
    <row r="105" spans="2:4" x14ac:dyDescent="0.3">
      <c r="B105" s="273" t="s">
        <v>234</v>
      </c>
      <c r="C105" s="274"/>
    </row>
    <row r="106" spans="2:4" ht="53.25" customHeight="1" x14ac:dyDescent="0.3">
      <c r="B106" s="270" t="s">
        <v>302</v>
      </c>
      <c r="C106" s="270"/>
      <c r="D106" s="139"/>
    </row>
    <row r="107" spans="2:4" ht="21.75" customHeight="1" x14ac:dyDescent="0.3">
      <c r="B107" s="269" t="s">
        <v>233</v>
      </c>
      <c r="C107" s="269"/>
    </row>
    <row r="108" spans="2:4" ht="33" customHeight="1" x14ac:dyDescent="0.3">
      <c r="B108" s="270" t="s">
        <v>303</v>
      </c>
      <c r="C108" s="270"/>
    </row>
    <row r="109" spans="2:4" ht="21" customHeight="1" x14ac:dyDescent="0.3">
      <c r="B109" s="270" t="s">
        <v>246</v>
      </c>
      <c r="C109" s="270"/>
    </row>
    <row r="110" spans="2:4" x14ac:dyDescent="0.3">
      <c r="B110" s="137"/>
      <c r="C110" s="137"/>
    </row>
    <row r="111" spans="2:4" ht="12" customHeight="1" x14ac:dyDescent="0.3">
      <c r="B111" s="269" t="s">
        <v>334</v>
      </c>
      <c r="C111" s="269"/>
    </row>
    <row r="112" spans="2:4" ht="21.75" customHeight="1" x14ac:dyDescent="0.3">
      <c r="B112" s="270" t="s">
        <v>335</v>
      </c>
      <c r="C112" s="270"/>
    </row>
    <row r="114" spans="2:2" x14ac:dyDescent="0.3">
      <c r="B114" s="253"/>
    </row>
  </sheetData>
  <mergeCells count="13">
    <mergeCell ref="B111:C111"/>
    <mergeCell ref="B112:C112"/>
    <mergeCell ref="E5:F5"/>
    <mergeCell ref="B106:C106"/>
    <mergeCell ref="B105:C105"/>
    <mergeCell ref="B5:C5"/>
    <mergeCell ref="B60:C60"/>
    <mergeCell ref="B107:C107"/>
    <mergeCell ref="B108:C108"/>
    <mergeCell ref="B109:C109"/>
    <mergeCell ref="B33:C34"/>
    <mergeCell ref="E57:F59"/>
    <mergeCell ref="B102:D102"/>
  </mergeCells>
  <phoneticPr fontId="10" type="noConversion"/>
  <hyperlinks>
    <hyperlink ref="D1" location="Contents!A1" display="Back to contents page"/>
  </hyperlinks>
  <pageMargins left="0" right="0" top="0.98425196850393704" bottom="0.98425196850393704" header="0.51181102362204722" footer="0.51181102362204722"/>
  <pageSetup paperSize="9" scale="58" fitToHeight="2" orientation="landscape" r:id="rId1"/>
  <headerFooter alignWithMargins="0"/>
  <rowBreaks count="1" manualBreakCount="1">
    <brk id="5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pageSetUpPr fitToPage="1"/>
  </sheetPr>
  <dimension ref="A1:P36"/>
  <sheetViews>
    <sheetView showGridLines="0" zoomScaleNormal="100" workbookViewId="0">
      <pane xSplit="2" ySplit="7" topLeftCell="C8" activePane="bottomRight" state="frozen"/>
      <selection pane="topRight"/>
      <selection pane="bottomLeft"/>
      <selection pane="bottomRight"/>
    </sheetView>
  </sheetViews>
  <sheetFormatPr defaultRowHeight="12.45" x14ac:dyDescent="0.3"/>
  <cols>
    <col min="1" max="1" width="4.15234375" customWidth="1"/>
    <col min="2" max="2" width="54.3046875" customWidth="1"/>
    <col min="3" max="3" width="16.3046875" customWidth="1"/>
    <col min="4" max="4" width="7.15234375" style="35" customWidth="1"/>
    <col min="5" max="5" width="17.3046875" customWidth="1"/>
    <col min="6" max="6" width="7.3046875" style="35" customWidth="1"/>
    <col min="7" max="7" width="15.3046875" customWidth="1"/>
    <col min="8" max="8" width="8.3828125" style="35" customWidth="1"/>
    <col min="9" max="9" width="14.3046875" customWidth="1"/>
    <col min="10" max="10" width="8" style="35" customWidth="1"/>
    <col min="11" max="11" width="14.3046875" customWidth="1"/>
    <col min="12" max="12" width="8" style="156" customWidth="1"/>
    <col min="13" max="13" width="15.69140625" customWidth="1"/>
    <col min="14" max="14" width="9" style="152" customWidth="1"/>
  </cols>
  <sheetData>
    <row r="1" spans="1:16" x14ac:dyDescent="0.3">
      <c r="A1" s="15"/>
      <c r="B1" s="106" t="s">
        <v>251</v>
      </c>
    </row>
    <row r="2" spans="1:16" ht="26.25" customHeight="1" x14ac:dyDescent="0.3">
      <c r="B2" s="180" t="s">
        <v>60</v>
      </c>
      <c r="I2" s="195" t="s">
        <v>141</v>
      </c>
      <c r="J2" s="195"/>
    </row>
    <row r="3" spans="1:16" x14ac:dyDescent="0.3">
      <c r="C3" s="22" t="s">
        <v>159</v>
      </c>
      <c r="D3" s="36"/>
    </row>
    <row r="4" spans="1:16" x14ac:dyDescent="0.3">
      <c r="B4" s="15"/>
    </row>
    <row r="5" spans="1:16" ht="31.5" customHeight="1" x14ac:dyDescent="0.3">
      <c r="C5" s="178" t="s">
        <v>148</v>
      </c>
      <c r="D5" s="178"/>
      <c r="E5" s="177" t="s">
        <v>306</v>
      </c>
      <c r="F5" s="177"/>
      <c r="G5" s="177" t="s">
        <v>104</v>
      </c>
      <c r="H5" s="177"/>
      <c r="I5" s="177" t="s">
        <v>220</v>
      </c>
      <c r="J5" s="177"/>
      <c r="K5" s="177" t="s">
        <v>11</v>
      </c>
      <c r="L5" s="177"/>
      <c r="M5" s="177" t="s">
        <v>167</v>
      </c>
      <c r="N5" s="177"/>
      <c r="O5" s="196"/>
      <c r="P5" s="196"/>
    </row>
    <row r="6" spans="1:16" ht="17.25" customHeight="1" x14ac:dyDescent="0.3">
      <c r="B6" s="16" t="s">
        <v>340</v>
      </c>
      <c r="C6" s="198"/>
      <c r="D6" s="199"/>
      <c r="E6" s="198"/>
      <c r="F6" s="199"/>
      <c r="G6" s="198"/>
      <c r="H6" s="199"/>
      <c r="I6" s="198"/>
      <c r="J6" s="199"/>
      <c r="K6" s="198"/>
      <c r="L6" s="200"/>
      <c r="M6" s="198"/>
      <c r="N6" s="201"/>
    </row>
    <row r="7" spans="1:16" x14ac:dyDescent="0.3">
      <c r="B7" s="17" t="s">
        <v>53</v>
      </c>
      <c r="C7" s="198"/>
      <c r="D7" s="199"/>
      <c r="E7" s="198"/>
      <c r="F7" s="199"/>
      <c r="G7" s="198"/>
      <c r="H7" s="199"/>
      <c r="I7" s="198"/>
      <c r="J7" s="199"/>
      <c r="K7" s="198"/>
      <c r="L7" s="200"/>
      <c r="M7" s="198"/>
      <c r="N7" s="201"/>
    </row>
    <row r="8" spans="1:16" ht="12" customHeight="1" x14ac:dyDescent="0.3">
      <c r="B8" s="183" t="s">
        <v>75</v>
      </c>
      <c r="C8" s="23">
        <v>129838</v>
      </c>
      <c r="D8" s="154">
        <f t="shared" ref="D8:D12" si="0">C8/C$13</f>
        <v>0.10847032266742189</v>
      </c>
      <c r="E8" s="23">
        <v>6117</v>
      </c>
      <c r="F8" s="154">
        <f t="shared" ref="F8:F12" si="1">E8/E$13</f>
        <v>9.9592966460436347E-2</v>
      </c>
      <c r="G8" s="23">
        <v>7937</v>
      </c>
      <c r="H8" s="154">
        <f t="shared" ref="H8:H12" si="2">G8/G$13</f>
        <v>7.5083483903924927E-2</v>
      </c>
      <c r="I8" s="23">
        <v>2142985</v>
      </c>
      <c r="J8" s="154">
        <f>I8/I$13</f>
        <v>0.74957798778700502</v>
      </c>
      <c r="K8" s="23">
        <v>14607</v>
      </c>
      <c r="L8" s="154">
        <f>K8/K$13</f>
        <v>0.20950045178778881</v>
      </c>
      <c r="M8" s="24">
        <v>2301484</v>
      </c>
      <c r="N8" s="155">
        <f>M8/M$13</f>
        <v>0.53613090863347979</v>
      </c>
      <c r="O8" s="37"/>
      <c r="P8" s="37"/>
    </row>
    <row r="9" spans="1:16" ht="12" customHeight="1" x14ac:dyDescent="0.3">
      <c r="B9" s="183" t="s">
        <v>76</v>
      </c>
      <c r="C9" s="23">
        <v>39542</v>
      </c>
      <c r="D9" s="154">
        <f t="shared" si="0"/>
        <v>3.3034500677114532E-2</v>
      </c>
      <c r="E9" s="23">
        <v>514</v>
      </c>
      <c r="F9" s="154">
        <f t="shared" si="1"/>
        <v>8.3686095734288504E-3</v>
      </c>
      <c r="G9" s="23">
        <v>17258</v>
      </c>
      <c r="H9" s="154">
        <f t="shared" si="2"/>
        <v>0.1632595143270677</v>
      </c>
      <c r="I9" s="23">
        <v>7791</v>
      </c>
      <c r="J9" s="154">
        <f>I9/I$13</f>
        <v>2.7251530471975099E-3</v>
      </c>
      <c r="K9" s="23">
        <v>400</v>
      </c>
      <c r="L9" s="154">
        <f>K9/K$13</f>
        <v>5.7369877945584674E-3</v>
      </c>
      <c r="M9" s="24">
        <v>65505</v>
      </c>
      <c r="N9" s="155">
        <f>M9/M$13</f>
        <v>1.5259395750757378E-2</v>
      </c>
      <c r="O9" s="37"/>
      <c r="P9" s="37"/>
    </row>
    <row r="10" spans="1:16" ht="12" customHeight="1" x14ac:dyDescent="0.3">
      <c r="B10" s="183" t="s">
        <v>77</v>
      </c>
      <c r="C10" s="23">
        <v>744863</v>
      </c>
      <c r="D10" s="154">
        <f t="shared" si="0"/>
        <v>0.62227953259464774</v>
      </c>
      <c r="E10" s="23">
        <v>43612</v>
      </c>
      <c r="F10" s="154">
        <f t="shared" si="1"/>
        <v>0.71006186909801372</v>
      </c>
      <c r="G10" s="23">
        <v>62319</v>
      </c>
      <c r="H10" s="154">
        <f t="shared" si="2"/>
        <v>0.58953353073059056</v>
      </c>
      <c r="I10" s="23">
        <v>446458</v>
      </c>
      <c r="J10" s="154">
        <f>I10/I$13</f>
        <v>0.15616305726424157</v>
      </c>
      <c r="K10" s="23">
        <v>41303</v>
      </c>
      <c r="L10" s="154">
        <f>K10/K$13</f>
        <v>0.5923870171966209</v>
      </c>
      <c r="M10" s="24">
        <v>1338555</v>
      </c>
      <c r="N10" s="155">
        <f>M10/M$13</f>
        <v>0.31181650987184251</v>
      </c>
      <c r="O10" s="37"/>
      <c r="P10" s="37"/>
    </row>
    <row r="11" spans="1:16" ht="12" customHeight="1" x14ac:dyDescent="0.3">
      <c r="B11" s="183" t="s">
        <v>168</v>
      </c>
      <c r="C11" s="23">
        <v>243426</v>
      </c>
      <c r="D11" s="154">
        <f t="shared" si="0"/>
        <v>0.20336493758098431</v>
      </c>
      <c r="E11" s="23">
        <v>9787</v>
      </c>
      <c r="F11" s="154">
        <f t="shared" si="1"/>
        <v>0.15934549006838164</v>
      </c>
      <c r="G11" s="23">
        <v>16000</v>
      </c>
      <c r="H11" s="154">
        <f t="shared" si="2"/>
        <v>0.15135891929731621</v>
      </c>
      <c r="I11" s="23">
        <v>224120</v>
      </c>
      <c r="J11" s="154">
        <f>I11/I$13</f>
        <v>7.8393184563972013E-2</v>
      </c>
      <c r="K11" s="23">
        <v>11515</v>
      </c>
      <c r="L11" s="154">
        <f>K11/K$13</f>
        <v>0.16515353613585187</v>
      </c>
      <c r="M11" s="24">
        <v>504848</v>
      </c>
      <c r="N11" s="155">
        <f>M11/M$13</f>
        <v>0.11760438784792553</v>
      </c>
      <c r="O11" s="37"/>
      <c r="P11" s="37"/>
    </row>
    <row r="12" spans="1:16" ht="12" customHeight="1" x14ac:dyDescent="0.3">
      <c r="B12" s="183" t="s">
        <v>5</v>
      </c>
      <c r="C12" s="23">
        <v>39322</v>
      </c>
      <c r="D12" s="154">
        <f t="shared" si="0"/>
        <v>3.2850706479831508E-2</v>
      </c>
      <c r="E12" s="23">
        <v>1390</v>
      </c>
      <c r="F12" s="154">
        <f t="shared" si="1"/>
        <v>2.26310647997395E-2</v>
      </c>
      <c r="G12" s="23">
        <v>2195</v>
      </c>
      <c r="H12" s="154">
        <f t="shared" si="2"/>
        <v>2.0764551741100569E-2</v>
      </c>
      <c r="I12" s="23">
        <v>37568</v>
      </c>
      <c r="J12" s="154">
        <f>I12/I$13</f>
        <v>1.3140617337583886E-2</v>
      </c>
      <c r="K12" s="23">
        <v>1898</v>
      </c>
      <c r="L12" s="154">
        <f>K12/K$13</f>
        <v>2.7222007085179925E-2</v>
      </c>
      <c r="M12" s="24">
        <v>82373</v>
      </c>
      <c r="N12" s="155">
        <f>M12/M$13</f>
        <v>1.9188797895994772E-2</v>
      </c>
      <c r="O12" s="37"/>
      <c r="P12" s="37"/>
    </row>
    <row r="13" spans="1:16" ht="12" customHeight="1" x14ac:dyDescent="0.3">
      <c r="B13" s="182" t="s">
        <v>305</v>
      </c>
      <c r="C13" s="24">
        <f>SUM(C8:C12)</f>
        <v>1196991</v>
      </c>
      <c r="D13" s="259">
        <f t="shared" ref="D13:N13" si="3">SUM(D8:D12)</f>
        <v>0.99999999999999989</v>
      </c>
      <c r="E13" s="24">
        <f t="shared" si="3"/>
        <v>61420</v>
      </c>
      <c r="F13" s="259">
        <f t="shared" si="3"/>
        <v>1</v>
      </c>
      <c r="G13" s="24">
        <f t="shared" si="3"/>
        <v>105709</v>
      </c>
      <c r="H13" s="259">
        <f t="shared" si="3"/>
        <v>1</v>
      </c>
      <c r="I13" s="24">
        <f t="shared" si="3"/>
        <v>2858922</v>
      </c>
      <c r="J13" s="259">
        <f t="shared" si="3"/>
        <v>1</v>
      </c>
      <c r="K13" s="24">
        <f t="shared" si="3"/>
        <v>69723</v>
      </c>
      <c r="L13" s="259">
        <f t="shared" si="3"/>
        <v>1</v>
      </c>
      <c r="M13" s="24">
        <f t="shared" si="3"/>
        <v>4292765</v>
      </c>
      <c r="N13" s="259">
        <f t="shared" si="3"/>
        <v>1</v>
      </c>
      <c r="O13" s="37"/>
      <c r="P13" s="37"/>
    </row>
    <row r="14" spans="1:16" x14ac:dyDescent="0.3">
      <c r="M14" s="169"/>
    </row>
    <row r="15" spans="1:16" x14ac:dyDescent="0.3">
      <c r="B15" s="61" t="s">
        <v>120</v>
      </c>
      <c r="M15" s="37"/>
    </row>
    <row r="16" spans="1:16" ht="28.5" customHeight="1" x14ac:dyDescent="0.3">
      <c r="B16" s="197" t="s">
        <v>304</v>
      </c>
      <c r="C16" s="35"/>
      <c r="D16"/>
      <c r="G16" s="37"/>
    </row>
    <row r="17" spans="2:14" s="181" customFormat="1" ht="19.5" customHeight="1" x14ac:dyDescent="0.3">
      <c r="B17" s="197" t="s">
        <v>160</v>
      </c>
      <c r="C17" s="132"/>
      <c r="F17" s="89"/>
      <c r="H17" s="89"/>
      <c r="J17" s="89"/>
      <c r="L17" s="157"/>
      <c r="N17" s="158"/>
    </row>
    <row r="18" spans="2:14" ht="24.75" customHeight="1" x14ac:dyDescent="0.3">
      <c r="B18" s="179" t="s">
        <v>161</v>
      </c>
      <c r="C18" s="35"/>
      <c r="D18"/>
    </row>
    <row r="19" spans="2:14" ht="42" customHeight="1" x14ac:dyDescent="0.3">
      <c r="B19" s="179"/>
      <c r="C19" s="35"/>
    </row>
    <row r="20" spans="2:14" x14ac:dyDescent="0.3">
      <c r="C20" s="35"/>
      <c r="D20"/>
    </row>
    <row r="21" spans="2:14" x14ac:dyDescent="0.3">
      <c r="C21" s="35"/>
      <c r="D21"/>
    </row>
    <row r="22" spans="2:14" x14ac:dyDescent="0.3">
      <c r="C22" s="35"/>
      <c r="D22"/>
    </row>
    <row r="23" spans="2:14" x14ac:dyDescent="0.3">
      <c r="C23" s="35"/>
      <c r="D23"/>
    </row>
    <row r="24" spans="2:14" x14ac:dyDescent="0.3">
      <c r="C24" s="35"/>
      <c r="D24"/>
    </row>
    <row r="25" spans="2:14" x14ac:dyDescent="0.3">
      <c r="C25" s="35"/>
      <c r="D25"/>
    </row>
    <row r="26" spans="2:14" x14ac:dyDescent="0.3">
      <c r="C26" s="37"/>
    </row>
    <row r="27" spans="2:14" x14ac:dyDescent="0.3">
      <c r="C27" s="37"/>
    </row>
    <row r="36" spans="4:10" x14ac:dyDescent="0.3">
      <c r="D36" s="180"/>
      <c r="F36"/>
      <c r="H36"/>
      <c r="J36"/>
    </row>
  </sheetData>
  <phoneticPr fontId="10" type="noConversion"/>
  <hyperlinks>
    <hyperlink ref="I2:J2" location="Contents!A1" display="Back to contents page"/>
  </hyperlinks>
  <pageMargins left="0.75" right="0.75" top="1" bottom="1" header="0.5" footer="0.5"/>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7"/>
    <pageSetUpPr fitToPage="1"/>
  </sheetPr>
  <dimension ref="A1:AE84"/>
  <sheetViews>
    <sheetView showGridLines="0" zoomScale="76" zoomScaleNormal="76" workbookViewId="0">
      <pane xSplit="2" ySplit="8" topLeftCell="C9" activePane="bottomRight" state="frozen"/>
      <selection pane="topRight"/>
      <selection pane="bottomLeft"/>
      <selection pane="bottomRight"/>
    </sheetView>
  </sheetViews>
  <sheetFormatPr defaultColWidth="9.15234375" defaultRowHeight="10.3" outlineLevelCol="1" x14ac:dyDescent="0.25"/>
  <cols>
    <col min="1" max="1" width="6" style="3" customWidth="1"/>
    <col min="2" max="2" width="41.15234375" style="4" customWidth="1"/>
    <col min="3" max="3" width="2.69140625" style="5" customWidth="1"/>
    <col min="4" max="13" width="10" style="4" hidden="1" customWidth="1" outlineLevel="1"/>
    <col min="14" max="17" width="9.15234375" style="4" hidden="1" customWidth="1" outlineLevel="1"/>
    <col min="18" max="18" width="9.15234375" style="4" customWidth="1" collapsed="1"/>
    <col min="19" max="19" width="9.15234375" style="4"/>
    <col min="20" max="20" width="9.15234375" style="110"/>
    <col min="21" max="22" width="9.15234375" style="110" customWidth="1"/>
    <col min="23" max="24" width="9.15234375" style="110"/>
    <col min="25" max="25" width="4.84375" style="4" customWidth="1"/>
    <col min="26" max="26" width="9.69140625" style="4" customWidth="1"/>
    <col min="27" max="27" width="10" style="4" customWidth="1"/>
    <col min="28" max="29" width="9.15234375" style="4"/>
    <col min="30" max="30" width="11.84375" style="4" customWidth="1"/>
    <col min="31" max="16384" width="9.15234375" style="4"/>
  </cols>
  <sheetData>
    <row r="1" spans="1:31" ht="12.75" customHeight="1" x14ac:dyDescent="0.3">
      <c r="B1" s="106" t="s">
        <v>64</v>
      </c>
      <c r="R1" s="4" t="s">
        <v>132</v>
      </c>
      <c r="V1" s="263" t="s">
        <v>141</v>
      </c>
      <c r="W1" s="263"/>
      <c r="Y1" s="203"/>
      <c r="Z1" s="264" t="s">
        <v>239</v>
      </c>
      <c r="AA1" s="264"/>
      <c r="AB1" s="264"/>
      <c r="AC1" s="264"/>
      <c r="AD1" s="264"/>
    </row>
    <row r="2" spans="1:31" x14ac:dyDescent="0.25">
      <c r="Y2" s="203"/>
      <c r="Z2" s="264"/>
      <c r="AA2" s="264"/>
      <c r="AB2" s="264"/>
      <c r="AC2" s="264"/>
      <c r="AD2" s="264"/>
    </row>
    <row r="3" spans="1:31" x14ac:dyDescent="0.25">
      <c r="D3" s="6"/>
      <c r="R3" s="6" t="s">
        <v>4</v>
      </c>
      <c r="Y3" s="203"/>
      <c r="Z3" s="264"/>
      <c r="AA3" s="264"/>
      <c r="AB3" s="264"/>
      <c r="AC3" s="264"/>
      <c r="AD3" s="264"/>
    </row>
    <row r="4" spans="1:31" x14ac:dyDescent="0.25">
      <c r="D4" s="90"/>
      <c r="E4" s="6"/>
      <c r="F4" s="6"/>
      <c r="G4" s="6"/>
      <c r="H4" s="6"/>
      <c r="I4" s="6"/>
      <c r="R4" s="265" t="s">
        <v>307</v>
      </c>
      <c r="S4" s="265"/>
      <c r="T4" s="265"/>
      <c r="U4" s="265"/>
      <c r="V4" s="265"/>
      <c r="W4" s="265"/>
      <c r="X4" s="265"/>
      <c r="Y4" s="203"/>
      <c r="Z4" s="264"/>
      <c r="AA4" s="264"/>
      <c r="AB4" s="264"/>
      <c r="AC4" s="264"/>
      <c r="AD4" s="264"/>
    </row>
    <row r="5" spans="1:31" x14ac:dyDescent="0.25">
      <c r="E5" s="7"/>
      <c r="F5" s="7"/>
      <c r="G5" s="7"/>
      <c r="H5" s="7"/>
      <c r="I5" s="7"/>
      <c r="J5" s="7"/>
      <c r="R5" s="265"/>
      <c r="S5" s="265"/>
      <c r="T5" s="265"/>
      <c r="U5" s="265"/>
      <c r="V5" s="265"/>
      <c r="W5" s="265"/>
      <c r="X5" s="265"/>
      <c r="Y5" s="203"/>
    </row>
    <row r="6" spans="1:31" x14ac:dyDescent="0.25">
      <c r="D6" s="123" t="s">
        <v>10</v>
      </c>
      <c r="E6" s="123" t="s">
        <v>9</v>
      </c>
      <c r="F6" s="123" t="s">
        <v>8</v>
      </c>
      <c r="G6" s="123" t="s">
        <v>7</v>
      </c>
      <c r="H6" s="123" t="s">
        <v>6</v>
      </c>
      <c r="I6" s="123" t="s">
        <v>59</v>
      </c>
      <c r="J6" s="123" t="s">
        <v>71</v>
      </c>
      <c r="K6" s="123" t="s">
        <v>101</v>
      </c>
      <c r="L6" s="123" t="s">
        <v>121</v>
      </c>
      <c r="M6" s="123" t="s">
        <v>126</v>
      </c>
      <c r="N6" s="123" t="s">
        <v>128</v>
      </c>
      <c r="O6" s="123" t="s">
        <v>129</v>
      </c>
      <c r="P6" s="123" t="s">
        <v>130</v>
      </c>
      <c r="Q6" s="123" t="s">
        <v>135</v>
      </c>
      <c r="R6" s="123" t="s">
        <v>139</v>
      </c>
      <c r="S6" s="123" t="s">
        <v>143</v>
      </c>
      <c r="T6" s="123" t="s">
        <v>146</v>
      </c>
      <c r="U6" s="127" t="s">
        <v>147</v>
      </c>
      <c r="V6" s="144" t="s">
        <v>154</v>
      </c>
      <c r="W6" s="167" t="s">
        <v>164</v>
      </c>
      <c r="X6" s="174" t="s">
        <v>165</v>
      </c>
      <c r="Y6" s="203"/>
      <c r="Z6" s="186" t="s">
        <v>219</v>
      </c>
      <c r="AA6" s="186" t="s">
        <v>267</v>
      </c>
      <c r="AB6" s="186" t="s">
        <v>316</v>
      </c>
      <c r="AC6" s="186" t="s">
        <v>326</v>
      </c>
      <c r="AD6" s="186" t="s">
        <v>337</v>
      </c>
      <c r="AE6" s="186" t="s">
        <v>341</v>
      </c>
    </row>
    <row r="7" spans="1:31" x14ac:dyDescent="0.25">
      <c r="N7" s="65"/>
      <c r="O7" s="65"/>
      <c r="P7" s="65"/>
      <c r="R7" s="65"/>
      <c r="T7" s="65"/>
      <c r="W7" s="65"/>
      <c r="X7" s="65"/>
      <c r="Y7" s="203"/>
      <c r="AA7" s="65"/>
      <c r="AB7" s="65"/>
      <c r="AC7" s="65" t="s">
        <v>115</v>
      </c>
      <c r="AD7" s="65" t="s">
        <v>115</v>
      </c>
    </row>
    <row r="8" spans="1:31" x14ac:dyDescent="0.25">
      <c r="T8" s="65"/>
      <c r="Y8" s="203"/>
    </row>
    <row r="9" spans="1:31" x14ac:dyDescent="0.25">
      <c r="B9" s="8" t="s">
        <v>116</v>
      </c>
      <c r="C9" s="9"/>
    </row>
    <row r="10" spans="1:31" ht="12" customHeight="1" x14ac:dyDescent="0.25">
      <c r="A10" s="10">
        <v>2.1</v>
      </c>
      <c r="B10" s="29" t="s">
        <v>148</v>
      </c>
      <c r="C10" s="31"/>
      <c r="D10" s="23">
        <v>517948</v>
      </c>
      <c r="E10" s="23">
        <v>608620</v>
      </c>
      <c r="F10" s="23">
        <v>1352873</v>
      </c>
      <c r="G10" s="23">
        <v>812819</v>
      </c>
      <c r="H10" s="23">
        <v>809646</v>
      </c>
      <c r="I10" s="23">
        <v>870124</v>
      </c>
      <c r="J10" s="23">
        <v>976653</v>
      </c>
      <c r="K10" s="23">
        <v>2014371</v>
      </c>
      <c r="L10" s="23">
        <v>1046016</v>
      </c>
      <c r="M10" s="23">
        <v>909240</v>
      </c>
      <c r="N10" s="23">
        <v>808814</v>
      </c>
      <c r="O10" s="23">
        <v>790503</v>
      </c>
      <c r="P10" s="23">
        <v>829696</v>
      </c>
      <c r="Q10" s="23">
        <v>738601</v>
      </c>
      <c r="R10" s="23">
        <v>589605</v>
      </c>
      <c r="S10" s="23">
        <v>571102</v>
      </c>
      <c r="T10" s="23">
        <v>562919</v>
      </c>
      <c r="U10" s="23">
        <v>605862</v>
      </c>
      <c r="V10" s="23">
        <v>738243</v>
      </c>
      <c r="W10" s="23">
        <v>685142</v>
      </c>
      <c r="X10" s="23">
        <v>634939</v>
      </c>
      <c r="Y10" s="203"/>
      <c r="Z10" s="23">
        <v>1252762</v>
      </c>
      <c r="AA10" s="23">
        <v>1286960</v>
      </c>
      <c r="AB10" s="23">
        <v>1294165</v>
      </c>
      <c r="AC10" s="23">
        <v>1406938</v>
      </c>
      <c r="AD10" s="23">
        <v>1293625</v>
      </c>
      <c r="AE10" s="23">
        <v>1196991</v>
      </c>
    </row>
    <row r="11" spans="1:31" ht="12" customHeight="1" x14ac:dyDescent="0.25">
      <c r="B11" s="29" t="s">
        <v>171</v>
      </c>
      <c r="C11" s="31"/>
      <c r="D11" s="23">
        <v>480838</v>
      </c>
      <c r="E11" s="23">
        <v>314855</v>
      </c>
      <c r="F11" s="23">
        <v>192569</v>
      </c>
      <c r="G11" s="23">
        <v>121137</v>
      </c>
      <c r="H11" s="23">
        <v>113903</v>
      </c>
      <c r="I11" s="23">
        <v>114334</v>
      </c>
      <c r="J11" s="23">
        <v>99073</v>
      </c>
      <c r="K11" s="23">
        <v>92870</v>
      </c>
      <c r="L11" s="23">
        <v>73540</v>
      </c>
      <c r="M11" s="23">
        <v>72064</v>
      </c>
      <c r="N11" s="23">
        <v>82462</v>
      </c>
      <c r="O11" s="23">
        <v>78805</v>
      </c>
      <c r="P11" s="23">
        <v>82546</v>
      </c>
      <c r="Q11" s="23">
        <v>78464</v>
      </c>
      <c r="R11" s="23">
        <v>79461</v>
      </c>
      <c r="S11" s="23">
        <v>69606</v>
      </c>
      <c r="T11" s="23">
        <v>75322</v>
      </c>
      <c r="U11" s="23">
        <v>61029</v>
      </c>
      <c r="V11" s="23">
        <v>73138</v>
      </c>
      <c r="W11" s="23">
        <v>62299</v>
      </c>
      <c r="X11" s="23">
        <v>56658</v>
      </c>
      <c r="Y11" s="203"/>
      <c r="Z11" s="23">
        <v>46883</v>
      </c>
      <c r="AA11" s="23">
        <v>51401</v>
      </c>
      <c r="AB11" s="23">
        <v>45913</v>
      </c>
      <c r="AC11" s="23">
        <v>54112</v>
      </c>
      <c r="AD11" s="23">
        <v>55643</v>
      </c>
      <c r="AE11" s="23">
        <v>61420</v>
      </c>
    </row>
    <row r="12" spans="1:31" ht="12" customHeight="1" x14ac:dyDescent="0.25">
      <c r="B12" s="29" t="s">
        <v>104</v>
      </c>
      <c r="C12" s="31"/>
      <c r="D12" s="23">
        <v>58326</v>
      </c>
      <c r="E12" s="23">
        <v>60390</v>
      </c>
      <c r="F12" s="23">
        <v>101330</v>
      </c>
      <c r="G12" s="23">
        <v>97798</v>
      </c>
      <c r="H12" s="23">
        <v>80114</v>
      </c>
      <c r="I12" s="23">
        <v>70071</v>
      </c>
      <c r="J12" s="23">
        <v>61931</v>
      </c>
      <c r="K12" s="23">
        <v>80230</v>
      </c>
      <c r="L12" s="23">
        <v>57963</v>
      </c>
      <c r="M12" s="23">
        <v>64026</v>
      </c>
      <c r="N12" s="23">
        <v>67531</v>
      </c>
      <c r="O12" s="23">
        <v>69095</v>
      </c>
      <c r="P12" s="23">
        <v>81462</v>
      </c>
      <c r="Q12" s="23">
        <v>80463</v>
      </c>
      <c r="R12" s="23">
        <v>77035</v>
      </c>
      <c r="S12" s="23">
        <v>75578</v>
      </c>
      <c r="T12" s="23">
        <v>93379</v>
      </c>
      <c r="U12" s="23">
        <v>78552</v>
      </c>
      <c r="V12" s="23">
        <v>76196</v>
      </c>
      <c r="W12" s="23">
        <v>76048</v>
      </c>
      <c r="X12" s="23">
        <v>78799</v>
      </c>
      <c r="Y12" s="203"/>
      <c r="Z12" s="23">
        <v>116854</v>
      </c>
      <c r="AA12" s="23">
        <v>117640</v>
      </c>
      <c r="AB12" s="23">
        <v>118759</v>
      </c>
      <c r="AC12" s="23">
        <v>122503</v>
      </c>
      <c r="AD12" s="23">
        <v>117062</v>
      </c>
      <c r="AE12" s="23">
        <v>105709</v>
      </c>
    </row>
    <row r="13" spans="1:31" ht="12" customHeight="1" x14ac:dyDescent="0.25">
      <c r="B13" s="29" t="s">
        <v>172</v>
      </c>
      <c r="C13" s="32"/>
      <c r="D13" s="23">
        <v>194730</v>
      </c>
      <c r="E13" s="23">
        <v>210050</v>
      </c>
      <c r="F13" s="23">
        <v>213952</v>
      </c>
      <c r="G13" s="23">
        <v>227695</v>
      </c>
      <c r="H13" s="23">
        <v>267046</v>
      </c>
      <c r="I13" s="23">
        <v>281275</v>
      </c>
      <c r="J13" s="23">
        <v>338115</v>
      </c>
      <c r="K13" s="23">
        <v>421368</v>
      </c>
      <c r="L13" s="23">
        <v>518137</v>
      </c>
      <c r="M13" s="23">
        <v>732071</v>
      </c>
      <c r="N13" s="23">
        <v>834782</v>
      </c>
      <c r="O13" s="23">
        <v>1215615</v>
      </c>
      <c r="P13" s="23">
        <v>2367172</v>
      </c>
      <c r="Q13" s="23">
        <v>2496042</v>
      </c>
      <c r="R13" s="23">
        <v>2131962</v>
      </c>
      <c r="S13" s="23">
        <v>1733881</v>
      </c>
      <c r="T13" s="23">
        <v>1577567</v>
      </c>
      <c r="U13" s="23">
        <v>1395172</v>
      </c>
      <c r="V13" s="23">
        <v>1201893</v>
      </c>
      <c r="W13" s="23">
        <v>1245557</v>
      </c>
      <c r="X13" s="23">
        <v>1254060</v>
      </c>
      <c r="Y13" s="203"/>
      <c r="Z13" s="23">
        <v>1567923</v>
      </c>
      <c r="AA13" s="23">
        <v>1821540</v>
      </c>
      <c r="AB13" s="23">
        <v>2245184</v>
      </c>
      <c r="AC13" s="23">
        <v>2478747</v>
      </c>
      <c r="AD13" s="23">
        <v>2368694</v>
      </c>
      <c r="AE13" s="23">
        <v>2858922</v>
      </c>
    </row>
    <row r="14" spans="1:31" ht="12" customHeight="1" x14ac:dyDescent="0.25">
      <c r="B14" s="29" t="s">
        <v>11</v>
      </c>
      <c r="C14" s="32"/>
      <c r="D14" s="23">
        <v>27810</v>
      </c>
      <c r="E14" s="23">
        <v>25667</v>
      </c>
      <c r="F14" s="23">
        <v>31016</v>
      </c>
      <c r="G14" s="23">
        <v>29909</v>
      </c>
      <c r="H14" s="23">
        <v>39352</v>
      </c>
      <c r="I14" s="23">
        <v>37283</v>
      </c>
      <c r="J14" s="23">
        <v>55946</v>
      </c>
      <c r="K14" s="23">
        <v>44872</v>
      </c>
      <c r="L14" s="23">
        <v>43122</v>
      </c>
      <c r="M14" s="23">
        <v>41588</v>
      </c>
      <c r="N14" s="23">
        <v>43605</v>
      </c>
      <c r="O14" s="23">
        <v>40983</v>
      </c>
      <c r="P14" s="23">
        <v>43482</v>
      </c>
      <c r="Q14" s="23">
        <v>41272</v>
      </c>
      <c r="R14" s="23">
        <v>46336</v>
      </c>
      <c r="S14" s="23">
        <v>42210</v>
      </c>
      <c r="T14" s="23">
        <v>46150</v>
      </c>
      <c r="U14" s="23">
        <v>44023</v>
      </c>
      <c r="V14" s="23">
        <v>46073</v>
      </c>
      <c r="W14" s="23">
        <v>36972</v>
      </c>
      <c r="X14" s="23">
        <v>38006</v>
      </c>
      <c r="Y14" s="203"/>
      <c r="Z14" s="23">
        <v>63705</v>
      </c>
      <c r="AA14" s="23">
        <v>66641</v>
      </c>
      <c r="AB14" s="23">
        <v>65327</v>
      </c>
      <c r="AC14" s="23">
        <v>71007</v>
      </c>
      <c r="AD14" s="23">
        <v>67903</v>
      </c>
      <c r="AE14" s="23">
        <v>69723</v>
      </c>
    </row>
    <row r="15" spans="1:31" ht="12" customHeight="1" x14ac:dyDescent="0.25">
      <c r="B15" s="29" t="s">
        <v>125</v>
      </c>
      <c r="C15" s="32"/>
      <c r="D15" s="23">
        <v>117425</v>
      </c>
      <c r="E15" s="23">
        <v>109983</v>
      </c>
      <c r="F15" s="23">
        <v>123722</v>
      </c>
      <c r="G15" s="23">
        <v>107012</v>
      </c>
      <c r="H15" s="23">
        <v>116581</v>
      </c>
      <c r="I15" s="23">
        <v>103096</v>
      </c>
      <c r="J15" s="23">
        <v>96765</v>
      </c>
      <c r="K15" s="23">
        <v>484</v>
      </c>
      <c r="L15" s="23"/>
      <c r="M15" s="23"/>
      <c r="N15" s="23"/>
      <c r="O15" s="23"/>
      <c r="P15" s="23"/>
      <c r="Q15" s="23"/>
      <c r="R15" s="23"/>
      <c r="S15" s="23"/>
      <c r="T15" s="23"/>
      <c r="U15" s="23"/>
      <c r="V15" s="23"/>
      <c r="W15" s="23"/>
      <c r="X15" s="23"/>
      <c r="Y15" s="203"/>
      <c r="Z15" s="23"/>
      <c r="AA15" s="23"/>
      <c r="AB15" s="23"/>
      <c r="AC15" s="23"/>
      <c r="AD15" s="23"/>
      <c r="AE15" s="23"/>
    </row>
    <row r="16" spans="1:31" ht="12" customHeight="1" x14ac:dyDescent="0.25">
      <c r="B16" s="26" t="s">
        <v>58</v>
      </c>
      <c r="C16" s="32"/>
      <c r="D16" s="24">
        <v>1397077</v>
      </c>
      <c r="E16" s="24">
        <v>1329565</v>
      </c>
      <c r="F16" s="24">
        <v>2015462</v>
      </c>
      <c r="G16" s="24">
        <v>1396370</v>
      </c>
      <c r="H16" s="24">
        <v>1426642</v>
      </c>
      <c r="I16" s="24">
        <v>1476183</v>
      </c>
      <c r="J16" s="24">
        <v>1628483</v>
      </c>
      <c r="K16" s="24">
        <v>2654195</v>
      </c>
      <c r="L16" s="24">
        <v>1738778</v>
      </c>
      <c r="M16" s="24">
        <v>1818989</v>
      </c>
      <c r="N16" s="24">
        <v>1837194</v>
      </c>
      <c r="O16" s="24">
        <v>2195001</v>
      </c>
      <c r="P16" s="24">
        <v>3404358</v>
      </c>
      <c r="Q16" s="24">
        <v>3434842</v>
      </c>
      <c r="R16" s="24">
        <v>2924399</v>
      </c>
      <c r="S16" s="24">
        <v>2492377</v>
      </c>
      <c r="T16" s="24">
        <v>2355337</v>
      </c>
      <c r="U16" s="24">
        <v>2184638</v>
      </c>
      <c r="V16" s="24">
        <v>2135543</v>
      </c>
      <c r="W16" s="24">
        <f>SUM(W10:W15)</f>
        <v>2106018</v>
      </c>
      <c r="X16" s="24">
        <f>SUM(X10:X15)</f>
        <v>2062462</v>
      </c>
      <c r="Y16" s="203"/>
      <c r="Z16" s="24">
        <f t="shared" ref="Z16:AE16" si="0">SUM(Z10:Z15)</f>
        <v>3048127</v>
      </c>
      <c r="AA16" s="24">
        <f t="shared" si="0"/>
        <v>3344182</v>
      </c>
      <c r="AB16" s="24">
        <f t="shared" si="0"/>
        <v>3769348</v>
      </c>
      <c r="AC16" s="24">
        <f t="shared" si="0"/>
        <v>4133307</v>
      </c>
      <c r="AD16" s="24">
        <f t="shared" si="0"/>
        <v>3902927</v>
      </c>
      <c r="AE16" s="24">
        <f t="shared" si="0"/>
        <v>4292765</v>
      </c>
    </row>
    <row r="17" spans="1:31" ht="12" customHeight="1" x14ac:dyDescent="0.25">
      <c r="B17" s="26"/>
      <c r="C17" s="148"/>
      <c r="D17" s="149"/>
      <c r="E17" s="114"/>
      <c r="F17" s="114"/>
      <c r="G17" s="114"/>
      <c r="H17" s="114"/>
      <c r="I17" s="114"/>
      <c r="J17" s="114"/>
      <c r="K17" s="114"/>
      <c r="L17" s="111"/>
      <c r="M17" s="115"/>
      <c r="N17" s="115"/>
      <c r="O17" s="115"/>
      <c r="P17" s="115"/>
      <c r="Q17" s="115"/>
      <c r="R17" s="115"/>
      <c r="S17" s="115"/>
      <c r="T17" s="115"/>
      <c r="U17" s="112"/>
      <c r="V17" s="153"/>
      <c r="W17" s="153"/>
      <c r="X17" s="153"/>
      <c r="Z17" s="153"/>
      <c r="AA17" s="153"/>
    </row>
    <row r="18" spans="1:31" ht="12" customHeight="1" x14ac:dyDescent="0.25">
      <c r="B18" s="27"/>
      <c r="C18" s="148"/>
      <c r="D18" s="115"/>
      <c r="E18" s="115"/>
      <c r="F18" s="115"/>
      <c r="G18" s="115"/>
      <c r="H18" s="115"/>
      <c r="I18" s="115"/>
      <c r="J18" s="115"/>
      <c r="K18" s="115"/>
      <c r="L18" s="113"/>
      <c r="M18" s="115"/>
      <c r="N18" s="115"/>
      <c r="O18" s="115"/>
      <c r="P18" s="115"/>
      <c r="Q18" s="115"/>
      <c r="R18" s="115"/>
      <c r="S18" s="115"/>
      <c r="T18" s="115"/>
      <c r="U18" s="112"/>
      <c r="V18" s="146"/>
      <c r="W18" s="146"/>
      <c r="X18" s="146"/>
      <c r="Z18" s="146"/>
      <c r="AA18" s="146"/>
    </row>
    <row r="19" spans="1:31" ht="12" customHeight="1" x14ac:dyDescent="0.25">
      <c r="A19" s="10">
        <v>2.2000000000000002</v>
      </c>
      <c r="B19" s="28" t="s">
        <v>118</v>
      </c>
      <c r="C19" s="150"/>
      <c r="D19" s="151"/>
      <c r="E19" s="115"/>
      <c r="F19" s="115"/>
      <c r="G19" s="115"/>
      <c r="H19" s="115"/>
      <c r="I19" s="115"/>
      <c r="J19" s="115"/>
      <c r="K19" s="115"/>
      <c r="L19" s="116"/>
      <c r="M19" s="115"/>
      <c r="N19" s="115"/>
      <c r="O19" s="115"/>
      <c r="P19" s="115"/>
      <c r="Q19" s="115"/>
      <c r="R19" s="115"/>
      <c r="S19" s="115"/>
      <c r="T19" s="115"/>
      <c r="U19" s="146"/>
      <c r="V19" s="146"/>
      <c r="W19" s="146"/>
      <c r="X19" s="146"/>
      <c r="Z19" s="146"/>
      <c r="AA19" s="146"/>
    </row>
    <row r="20" spans="1:31" ht="12" customHeight="1" x14ac:dyDescent="0.25">
      <c r="A20" s="10"/>
      <c r="B20" s="25" t="s">
        <v>78</v>
      </c>
      <c r="C20" s="33"/>
      <c r="D20" s="23">
        <v>798775</v>
      </c>
      <c r="E20" s="23">
        <v>843090</v>
      </c>
      <c r="F20" s="23">
        <v>1604589</v>
      </c>
      <c r="G20" s="23">
        <v>1041101</v>
      </c>
      <c r="H20" s="23">
        <v>1018548</v>
      </c>
      <c r="I20" s="23">
        <v>1082364</v>
      </c>
      <c r="J20" s="23">
        <v>1189076</v>
      </c>
      <c r="K20" s="23">
        <v>2225458</v>
      </c>
      <c r="L20" s="23">
        <v>1299543</v>
      </c>
      <c r="M20" s="23">
        <v>1275025</v>
      </c>
      <c r="N20" s="23">
        <v>1255529</v>
      </c>
      <c r="O20" s="23">
        <v>1590467</v>
      </c>
      <c r="P20" s="23">
        <v>2596519</v>
      </c>
      <c r="Q20" s="23">
        <v>2267634</v>
      </c>
      <c r="R20" s="23">
        <v>1863044</v>
      </c>
      <c r="S20" s="23">
        <v>1596675</v>
      </c>
      <c r="T20" s="23">
        <v>1549309</v>
      </c>
      <c r="U20" s="23">
        <v>1467078</v>
      </c>
      <c r="V20" s="23">
        <v>1418255</v>
      </c>
      <c r="W20" s="23">
        <v>1355929</v>
      </c>
      <c r="X20" s="23">
        <v>1313014</v>
      </c>
      <c r="Y20" s="203"/>
      <c r="Z20" s="23">
        <v>1927171</v>
      </c>
      <c r="AA20" s="23">
        <v>2102907</v>
      </c>
      <c r="AB20" s="23">
        <v>2293833</v>
      </c>
      <c r="AC20" s="23">
        <v>2513744</v>
      </c>
      <c r="AD20" s="23">
        <v>2328564</v>
      </c>
      <c r="AE20" s="23">
        <v>2482281</v>
      </c>
    </row>
    <row r="21" spans="1:31" ht="12" customHeight="1" x14ac:dyDescent="0.25">
      <c r="A21" s="10"/>
      <c r="B21" s="25" t="s">
        <v>42</v>
      </c>
      <c r="C21" s="33"/>
      <c r="D21" s="23">
        <v>71639</v>
      </c>
      <c r="E21" s="23">
        <v>69779</v>
      </c>
      <c r="F21" s="23">
        <v>76616</v>
      </c>
      <c r="G21" s="23">
        <v>79693</v>
      </c>
      <c r="H21" s="23">
        <v>103659</v>
      </c>
      <c r="I21" s="23">
        <v>115242</v>
      </c>
      <c r="J21" s="23">
        <v>138753</v>
      </c>
      <c r="K21" s="23">
        <v>144975</v>
      </c>
      <c r="L21" s="23">
        <v>147886</v>
      </c>
      <c r="M21" s="23">
        <v>226860</v>
      </c>
      <c r="N21" s="23">
        <v>250100</v>
      </c>
      <c r="O21" s="23">
        <v>272735</v>
      </c>
      <c r="P21" s="23">
        <v>428576</v>
      </c>
      <c r="Q21" s="23">
        <v>474406</v>
      </c>
      <c r="R21" s="23">
        <v>402485</v>
      </c>
      <c r="S21" s="23">
        <v>333782</v>
      </c>
      <c r="T21" s="23">
        <v>306997</v>
      </c>
      <c r="U21" s="23">
        <v>256143</v>
      </c>
      <c r="V21" s="23">
        <v>264269</v>
      </c>
      <c r="W21" s="23">
        <v>312850</v>
      </c>
      <c r="X21" s="23">
        <v>297225</v>
      </c>
      <c r="Y21" s="203"/>
      <c r="Z21" s="23">
        <v>481621</v>
      </c>
      <c r="AA21" s="23">
        <v>520372</v>
      </c>
      <c r="AB21" s="23">
        <v>616501</v>
      </c>
      <c r="AC21" s="23">
        <v>623639</v>
      </c>
      <c r="AD21" s="23">
        <v>610060</v>
      </c>
      <c r="AE21" s="23">
        <v>1027846</v>
      </c>
    </row>
    <row r="22" spans="1:31" ht="12" customHeight="1" x14ac:dyDescent="0.25">
      <c r="A22" s="10"/>
      <c r="B22" s="25" t="s">
        <v>14</v>
      </c>
      <c r="C22" s="33"/>
      <c r="D22" s="23">
        <v>10402</v>
      </c>
      <c r="E22" s="23">
        <v>9865</v>
      </c>
      <c r="F22" s="23">
        <v>13125</v>
      </c>
      <c r="G22" s="23">
        <v>11117</v>
      </c>
      <c r="H22" s="23">
        <v>11930</v>
      </c>
      <c r="I22" s="23">
        <v>10550</v>
      </c>
      <c r="J22" s="23">
        <v>12733</v>
      </c>
      <c r="K22" s="23">
        <v>11626</v>
      </c>
      <c r="L22" s="23">
        <v>13210</v>
      </c>
      <c r="M22" s="23">
        <v>10636</v>
      </c>
      <c r="N22" s="23">
        <v>10417</v>
      </c>
      <c r="O22" s="23">
        <v>10784</v>
      </c>
      <c r="P22" s="23">
        <v>11268</v>
      </c>
      <c r="Q22" s="23">
        <v>11068</v>
      </c>
      <c r="R22" s="23">
        <v>13727</v>
      </c>
      <c r="S22" s="23">
        <v>11777</v>
      </c>
      <c r="T22" s="23">
        <v>13781</v>
      </c>
      <c r="U22" s="23">
        <v>12149</v>
      </c>
      <c r="V22" s="23">
        <v>15003</v>
      </c>
      <c r="W22" s="23">
        <v>12718</v>
      </c>
      <c r="X22" s="23">
        <v>11471</v>
      </c>
      <c r="Y22" s="203"/>
      <c r="Z22" s="23">
        <v>15599</v>
      </c>
      <c r="AA22" s="23">
        <v>16460</v>
      </c>
      <c r="AB22" s="23">
        <v>16038</v>
      </c>
      <c r="AC22" s="23">
        <v>20008</v>
      </c>
      <c r="AD22" s="23">
        <v>19209</v>
      </c>
      <c r="AE22" s="23">
        <v>19405</v>
      </c>
    </row>
    <row r="23" spans="1:31" ht="12" customHeight="1" x14ac:dyDescent="0.25">
      <c r="A23" s="10"/>
      <c r="B23" s="25" t="s">
        <v>39</v>
      </c>
      <c r="C23" s="33"/>
      <c r="D23" s="23">
        <v>203268</v>
      </c>
      <c r="E23" s="23">
        <v>117619</v>
      </c>
      <c r="F23" s="23">
        <v>70634</v>
      </c>
      <c r="G23" s="23">
        <v>57988</v>
      </c>
      <c r="H23" s="23">
        <v>66905</v>
      </c>
      <c r="I23" s="23">
        <v>65315</v>
      </c>
      <c r="J23" s="23">
        <v>63599</v>
      </c>
      <c r="K23" s="23">
        <v>51420</v>
      </c>
      <c r="L23" s="23">
        <v>43960</v>
      </c>
      <c r="M23" s="23">
        <v>41461</v>
      </c>
      <c r="N23" s="23">
        <v>47014</v>
      </c>
      <c r="O23" s="23">
        <v>47702</v>
      </c>
      <c r="P23" s="23">
        <v>53108</v>
      </c>
      <c r="Q23" s="23">
        <v>50506</v>
      </c>
      <c r="R23" s="23">
        <v>54468</v>
      </c>
      <c r="S23" s="23">
        <v>47418</v>
      </c>
      <c r="T23" s="23">
        <v>50275</v>
      </c>
      <c r="U23" s="23">
        <v>41040</v>
      </c>
      <c r="V23" s="23">
        <v>50976</v>
      </c>
      <c r="W23" s="23">
        <v>42263</v>
      </c>
      <c r="X23" s="23">
        <v>42111</v>
      </c>
      <c r="Y23" s="203"/>
      <c r="Z23" s="23">
        <v>51678</v>
      </c>
      <c r="AA23" s="23">
        <v>54262</v>
      </c>
      <c r="AB23" s="23">
        <v>41007</v>
      </c>
      <c r="AC23" s="23">
        <v>48353</v>
      </c>
      <c r="AD23" s="23">
        <v>46741</v>
      </c>
      <c r="AE23" s="23">
        <v>52002</v>
      </c>
    </row>
    <row r="24" spans="1:31" ht="12" customHeight="1" x14ac:dyDescent="0.25">
      <c r="A24" s="10"/>
      <c r="B24" s="25" t="s">
        <v>136</v>
      </c>
      <c r="C24" s="33"/>
      <c r="D24" s="23">
        <v>6837</v>
      </c>
      <c r="E24" s="23">
        <v>7953</v>
      </c>
      <c r="F24" s="23">
        <v>11179</v>
      </c>
      <c r="G24" s="23">
        <v>14637</v>
      </c>
      <c r="H24" s="23">
        <v>15776</v>
      </c>
      <c r="I24" s="23">
        <v>12716</v>
      </c>
      <c r="J24" s="23">
        <v>14655</v>
      </c>
      <c r="K24" s="23">
        <v>13232</v>
      </c>
      <c r="L24" s="23">
        <v>22688</v>
      </c>
      <c r="M24" s="23">
        <v>29241</v>
      </c>
      <c r="N24" s="23">
        <v>29867</v>
      </c>
      <c r="O24" s="23">
        <v>52681</v>
      </c>
      <c r="P24" s="23">
        <v>95336</v>
      </c>
      <c r="Q24" s="23">
        <v>146817</v>
      </c>
      <c r="R24" s="23">
        <v>135680</v>
      </c>
      <c r="S24" s="23">
        <v>58851</v>
      </c>
      <c r="T24" s="23">
        <v>90457</v>
      </c>
      <c r="U24" s="23">
        <v>66429</v>
      </c>
      <c r="V24" s="23">
        <v>62389</v>
      </c>
      <c r="W24" s="23">
        <v>59582</v>
      </c>
      <c r="X24" s="23">
        <v>72283</v>
      </c>
      <c r="Y24" s="203"/>
      <c r="Z24" s="23">
        <v>56011</v>
      </c>
      <c r="AA24" s="23">
        <v>35080</v>
      </c>
      <c r="AB24" s="23">
        <v>37547</v>
      </c>
      <c r="AC24" s="23">
        <v>37301</v>
      </c>
      <c r="AD24" s="23">
        <v>34320</v>
      </c>
      <c r="AE24" s="23">
        <v>33898</v>
      </c>
    </row>
    <row r="25" spans="1:31" ht="12" customHeight="1" x14ac:dyDescent="0.25">
      <c r="A25" s="10"/>
      <c r="B25" s="25" t="s">
        <v>66</v>
      </c>
      <c r="C25" s="33"/>
      <c r="D25" s="23">
        <v>198829</v>
      </c>
      <c r="E25" s="23">
        <v>203091</v>
      </c>
      <c r="F25" s="23">
        <v>172308</v>
      </c>
      <c r="G25" s="23">
        <v>142930</v>
      </c>
      <c r="H25" s="23">
        <v>155327</v>
      </c>
      <c r="I25" s="23">
        <v>139593</v>
      </c>
      <c r="J25" s="23">
        <v>152250</v>
      </c>
      <c r="K25" s="23">
        <v>162651</v>
      </c>
      <c r="L25" s="23">
        <v>165714</v>
      </c>
      <c r="M25" s="23">
        <v>178689</v>
      </c>
      <c r="N25" s="23">
        <v>185656</v>
      </c>
      <c r="O25" s="23">
        <v>166004</v>
      </c>
      <c r="P25" s="23">
        <v>158300</v>
      </c>
      <c r="Q25" s="23">
        <v>160311</v>
      </c>
      <c r="R25" s="23">
        <v>167597</v>
      </c>
      <c r="S25" s="23">
        <v>182333</v>
      </c>
      <c r="T25" s="23">
        <v>178762</v>
      </c>
      <c r="U25" s="23">
        <v>182111</v>
      </c>
      <c r="V25" s="23">
        <v>183679</v>
      </c>
      <c r="W25" s="23">
        <v>182720</v>
      </c>
      <c r="X25" s="23">
        <v>186271</v>
      </c>
      <c r="Y25" s="203"/>
      <c r="Z25" s="23">
        <v>353710</v>
      </c>
      <c r="AA25" s="23">
        <v>394906</v>
      </c>
      <c r="AB25" s="23">
        <v>501369</v>
      </c>
      <c r="AC25" s="23">
        <v>626077</v>
      </c>
      <c r="AD25" s="23">
        <v>646103</v>
      </c>
      <c r="AE25" s="23">
        <v>436416</v>
      </c>
    </row>
    <row r="26" spans="1:31" ht="12" customHeight="1" x14ac:dyDescent="0.25">
      <c r="A26" s="10"/>
      <c r="B26" s="25" t="s">
        <v>15</v>
      </c>
      <c r="C26" s="33"/>
      <c r="D26" s="23">
        <v>46529</v>
      </c>
      <c r="E26" s="23">
        <v>31988</v>
      </c>
      <c r="F26" s="23">
        <v>30271</v>
      </c>
      <c r="G26" s="23">
        <v>19101</v>
      </c>
      <c r="H26" s="23">
        <v>20791</v>
      </c>
      <c r="I26" s="23">
        <v>17173</v>
      </c>
      <c r="J26" s="23">
        <v>22552</v>
      </c>
      <c r="K26" s="23">
        <v>13994</v>
      </c>
      <c r="L26" s="23">
        <v>20398</v>
      </c>
      <c r="M26" s="23">
        <v>20690</v>
      </c>
      <c r="N26" s="23">
        <v>24088</v>
      </c>
      <c r="O26" s="23">
        <v>27262</v>
      </c>
      <c r="P26" s="23">
        <v>34369</v>
      </c>
      <c r="Q26" s="23">
        <v>23546</v>
      </c>
      <c r="R26" s="23">
        <v>25280</v>
      </c>
      <c r="S26" s="23">
        <v>25792</v>
      </c>
      <c r="T26" s="23">
        <v>26225</v>
      </c>
      <c r="U26" s="23">
        <v>22305</v>
      </c>
      <c r="V26" s="23">
        <v>21884</v>
      </c>
      <c r="W26" s="23">
        <v>20216</v>
      </c>
      <c r="X26" s="23">
        <v>23319</v>
      </c>
      <c r="Y26" s="203"/>
      <c r="Z26" s="23">
        <v>11058</v>
      </c>
      <c r="AA26" s="23">
        <v>13207</v>
      </c>
      <c r="AB26" s="23">
        <v>13089</v>
      </c>
      <c r="AC26" s="23">
        <v>16628</v>
      </c>
      <c r="AD26" s="23">
        <v>20745</v>
      </c>
      <c r="AE26" s="23">
        <v>19600</v>
      </c>
    </row>
    <row r="27" spans="1:31" ht="12" customHeight="1" x14ac:dyDescent="0.25">
      <c r="A27" s="10"/>
      <c r="B27" s="25" t="s">
        <v>16</v>
      </c>
      <c r="C27" s="33"/>
      <c r="D27" s="23">
        <v>7553</v>
      </c>
      <c r="E27" s="23">
        <v>7303</v>
      </c>
      <c r="F27" s="23">
        <v>8219</v>
      </c>
      <c r="G27" s="23">
        <v>9781</v>
      </c>
      <c r="H27" s="23">
        <v>11580</v>
      </c>
      <c r="I27" s="23">
        <v>11580</v>
      </c>
      <c r="J27" s="23">
        <v>12166</v>
      </c>
      <c r="K27" s="23">
        <v>9420</v>
      </c>
      <c r="L27" s="23">
        <v>7475</v>
      </c>
      <c r="M27" s="23">
        <v>7064</v>
      </c>
      <c r="N27" s="23">
        <v>6207</v>
      </c>
      <c r="O27" s="23">
        <v>5239</v>
      </c>
      <c r="P27" s="23">
        <v>5276</v>
      </c>
      <c r="Q27" s="23">
        <v>5227</v>
      </c>
      <c r="R27" s="23">
        <v>6111</v>
      </c>
      <c r="S27" s="23">
        <v>6344</v>
      </c>
      <c r="T27" s="23">
        <v>4508</v>
      </c>
      <c r="U27" s="23">
        <v>4137</v>
      </c>
      <c r="V27" s="23">
        <v>5614</v>
      </c>
      <c r="W27" s="23">
        <v>3528</v>
      </c>
      <c r="X27" s="23">
        <v>3698</v>
      </c>
      <c r="Y27" s="203"/>
      <c r="Z27" s="23">
        <v>5279</v>
      </c>
      <c r="AA27" s="23">
        <v>6634</v>
      </c>
      <c r="AB27" s="23">
        <v>4703</v>
      </c>
      <c r="AC27" s="23">
        <v>6999</v>
      </c>
      <c r="AD27" s="23">
        <v>5528</v>
      </c>
      <c r="AE27" s="23">
        <v>5161</v>
      </c>
    </row>
    <row r="28" spans="1:31" ht="12" customHeight="1" x14ac:dyDescent="0.25">
      <c r="A28" s="10"/>
      <c r="B28" s="25" t="s">
        <v>144</v>
      </c>
      <c r="C28" s="33"/>
      <c r="D28" s="23">
        <v>53245</v>
      </c>
      <c r="E28" s="23">
        <v>38877</v>
      </c>
      <c r="F28" s="23">
        <v>28521</v>
      </c>
      <c r="G28" s="23">
        <v>20022</v>
      </c>
      <c r="H28" s="23">
        <v>22126</v>
      </c>
      <c r="I28" s="23">
        <v>21650</v>
      </c>
      <c r="J28" s="23">
        <v>22699</v>
      </c>
      <c r="K28" s="23">
        <v>21419</v>
      </c>
      <c r="L28" s="23">
        <v>17904</v>
      </c>
      <c r="M28" s="23">
        <v>29323</v>
      </c>
      <c r="N28" s="23">
        <v>28316</v>
      </c>
      <c r="O28" s="23">
        <v>22127</v>
      </c>
      <c r="P28" s="23">
        <v>21606</v>
      </c>
      <c r="Q28" s="23">
        <v>295327</v>
      </c>
      <c r="R28" s="23">
        <v>256007</v>
      </c>
      <c r="S28" s="23">
        <v>229405</v>
      </c>
      <c r="T28" s="23">
        <v>135023</v>
      </c>
      <c r="U28" s="23">
        <v>133246</v>
      </c>
      <c r="V28" s="23">
        <v>113474</v>
      </c>
      <c r="W28" s="23">
        <v>116212</v>
      </c>
      <c r="X28" s="23">
        <v>113070</v>
      </c>
      <c r="Y28" s="203"/>
      <c r="Z28" s="23">
        <v>146000</v>
      </c>
      <c r="AA28" s="23">
        <v>200354</v>
      </c>
      <c r="AB28" s="23">
        <v>245261</v>
      </c>
      <c r="AC28" s="23">
        <v>240558</v>
      </c>
      <c r="AD28" s="23">
        <v>191657</v>
      </c>
      <c r="AE28" s="23">
        <v>216156</v>
      </c>
    </row>
    <row r="29" spans="1:31" ht="12" customHeight="1" x14ac:dyDescent="0.25">
      <c r="A29" s="10"/>
      <c r="B29" s="30" t="s">
        <v>58</v>
      </c>
      <c r="C29" s="34"/>
      <c r="D29" s="24">
        <v>1397077</v>
      </c>
      <c r="E29" s="24">
        <v>1329565</v>
      </c>
      <c r="F29" s="24">
        <v>2015462</v>
      </c>
      <c r="G29" s="24">
        <v>1396370</v>
      </c>
      <c r="H29" s="24">
        <v>1426642</v>
      </c>
      <c r="I29" s="24">
        <v>1476183</v>
      </c>
      <c r="J29" s="24">
        <v>1628483</v>
      </c>
      <c r="K29" s="24">
        <v>2654195</v>
      </c>
      <c r="L29" s="24">
        <v>1738778</v>
      </c>
      <c r="M29" s="24">
        <v>1818989</v>
      </c>
      <c r="N29" s="24">
        <v>1837194</v>
      </c>
      <c r="O29" s="24">
        <v>2195001</v>
      </c>
      <c r="P29" s="24">
        <v>3404358</v>
      </c>
      <c r="Q29" s="24">
        <v>3434842</v>
      </c>
      <c r="R29" s="24">
        <v>2924399</v>
      </c>
      <c r="S29" s="24">
        <v>2492377</v>
      </c>
      <c r="T29" s="24">
        <v>2355337</v>
      </c>
      <c r="U29" s="24">
        <v>2184638</v>
      </c>
      <c r="V29" s="24">
        <v>2135543</v>
      </c>
      <c r="W29" s="24">
        <f>SUM(W20:W28)</f>
        <v>2106018</v>
      </c>
      <c r="X29" s="24">
        <f>SUM(X20:X28)</f>
        <v>2062462</v>
      </c>
      <c r="Y29" s="203"/>
      <c r="Z29" s="24">
        <f>SUM(Z20:Z28)</f>
        <v>3048127</v>
      </c>
      <c r="AA29" s="24">
        <f t="shared" ref="AA29:AE29" si="1">SUM(AA20:AA28)</f>
        <v>3344182</v>
      </c>
      <c r="AB29" s="24">
        <f t="shared" si="1"/>
        <v>3769348</v>
      </c>
      <c r="AC29" s="24">
        <f t="shared" si="1"/>
        <v>4133307</v>
      </c>
      <c r="AD29" s="24">
        <f t="shared" si="1"/>
        <v>3902927</v>
      </c>
      <c r="AE29" s="24">
        <f t="shared" si="1"/>
        <v>4292765</v>
      </c>
    </row>
    <row r="30" spans="1:31" ht="12" customHeight="1" x14ac:dyDescent="0.25">
      <c r="B30" s="29"/>
      <c r="C30" s="113"/>
      <c r="D30" s="113"/>
      <c r="E30" s="113"/>
      <c r="F30" s="113"/>
      <c r="G30" s="113"/>
      <c r="H30" s="113"/>
      <c r="I30" s="113"/>
      <c r="J30" s="113"/>
      <c r="K30" s="113"/>
      <c r="L30" s="111"/>
      <c r="M30" s="111"/>
      <c r="N30" s="111"/>
      <c r="O30" s="111"/>
      <c r="P30" s="111"/>
      <c r="Q30" s="111"/>
      <c r="R30" s="111"/>
      <c r="S30" s="111"/>
      <c r="T30" s="111"/>
      <c r="U30" s="112"/>
      <c r="V30" s="112"/>
      <c r="W30" s="112"/>
      <c r="X30" s="112"/>
      <c r="Z30" s="112"/>
      <c r="AA30" s="112"/>
    </row>
    <row r="31" spans="1:31" ht="12" customHeight="1" x14ac:dyDescent="0.25">
      <c r="A31" s="10"/>
      <c r="B31" s="30"/>
      <c r="C31" s="116"/>
      <c r="D31" s="116"/>
      <c r="E31" s="116"/>
      <c r="F31" s="116"/>
      <c r="G31" s="116"/>
      <c r="H31" s="116"/>
      <c r="I31" s="116"/>
      <c r="J31" s="116"/>
      <c r="K31" s="116"/>
      <c r="L31" s="113"/>
      <c r="M31" s="113"/>
      <c r="N31" s="113"/>
      <c r="O31" s="113"/>
      <c r="P31" s="113"/>
      <c r="Q31" s="113"/>
      <c r="R31" s="113"/>
      <c r="S31" s="113"/>
      <c r="T31" s="113"/>
      <c r="U31" s="112"/>
      <c r="V31" s="112"/>
      <c r="W31" s="112"/>
      <c r="X31" s="112"/>
      <c r="Z31" s="112"/>
      <c r="AA31" s="112"/>
    </row>
    <row r="32" spans="1:31" ht="12" customHeight="1" x14ac:dyDescent="0.25">
      <c r="A32" s="10">
        <v>2.2999999999999998</v>
      </c>
      <c r="B32" s="28" t="s">
        <v>254</v>
      </c>
      <c r="C32" s="115"/>
      <c r="D32" s="115"/>
      <c r="E32" s="115"/>
      <c r="F32" s="115"/>
      <c r="G32" s="115"/>
      <c r="H32" s="115"/>
      <c r="I32" s="115"/>
      <c r="J32" s="115"/>
      <c r="K32" s="115"/>
      <c r="L32" s="116"/>
      <c r="M32" s="116"/>
      <c r="N32" s="116"/>
      <c r="O32" s="116"/>
      <c r="P32" s="116"/>
      <c r="Q32" s="116"/>
      <c r="R32" s="116"/>
      <c r="S32" s="116"/>
      <c r="T32" s="116"/>
      <c r="U32" s="112"/>
      <c r="V32" s="112"/>
      <c r="W32" s="112"/>
      <c r="X32" s="112"/>
      <c r="Z32" s="112"/>
      <c r="AA32" s="112"/>
    </row>
    <row r="33" spans="1:31" ht="12" customHeight="1" x14ac:dyDescent="0.25">
      <c r="A33" s="10"/>
      <c r="B33" s="25" t="s">
        <v>75</v>
      </c>
      <c r="C33" s="9"/>
      <c r="D33" s="23">
        <v>424588</v>
      </c>
      <c r="E33" s="23">
        <v>289700</v>
      </c>
      <c r="F33" s="23">
        <v>196930</v>
      </c>
      <c r="G33" s="23">
        <v>151589</v>
      </c>
      <c r="H33" s="23">
        <v>158784</v>
      </c>
      <c r="I33" s="23">
        <v>175650</v>
      </c>
      <c r="J33" s="23">
        <v>210388</v>
      </c>
      <c r="K33" s="23">
        <v>300022</v>
      </c>
      <c r="L33" s="23">
        <v>366253</v>
      </c>
      <c r="M33" s="23">
        <v>537870</v>
      </c>
      <c r="N33" s="23">
        <v>621795</v>
      </c>
      <c r="O33" s="23">
        <v>1029214</v>
      </c>
      <c r="P33" s="23">
        <v>2189748</v>
      </c>
      <c r="Q33" s="23">
        <v>2297678</v>
      </c>
      <c r="R33" s="23">
        <v>1915430</v>
      </c>
      <c r="S33" s="23">
        <v>1509218</v>
      </c>
      <c r="T33" s="23">
        <v>1389603</v>
      </c>
      <c r="U33" s="23">
        <v>1276613</v>
      </c>
      <c r="V33" s="23">
        <v>1230509</v>
      </c>
      <c r="W33" s="23">
        <v>1239566</v>
      </c>
      <c r="X33" s="70">
        <v>1221159</v>
      </c>
      <c r="Y33" s="203"/>
      <c r="Z33" s="70">
        <v>1186576</v>
      </c>
      <c r="AA33" s="70">
        <v>1427727</v>
      </c>
      <c r="AB33" s="70">
        <v>1846545</v>
      </c>
      <c r="AC33" s="70">
        <v>1991548</v>
      </c>
      <c r="AD33" s="70">
        <v>1816561</v>
      </c>
      <c r="AE33" s="70">
        <v>2301484</v>
      </c>
    </row>
    <row r="34" spans="1:31" ht="12" customHeight="1" x14ac:dyDescent="0.25">
      <c r="A34" s="10"/>
      <c r="B34" s="126" t="s">
        <v>76</v>
      </c>
      <c r="C34" s="9"/>
      <c r="D34" s="23">
        <v>13784</v>
      </c>
      <c r="E34" s="23">
        <v>18293</v>
      </c>
      <c r="F34" s="23">
        <v>20221</v>
      </c>
      <c r="G34" s="23">
        <v>18806</v>
      </c>
      <c r="H34" s="23">
        <v>24412</v>
      </c>
      <c r="I34" s="23">
        <v>27697</v>
      </c>
      <c r="J34" s="23">
        <v>39463</v>
      </c>
      <c r="K34" s="23">
        <v>50004</v>
      </c>
      <c r="L34" s="23">
        <v>47558</v>
      </c>
      <c r="M34" s="23">
        <v>46708</v>
      </c>
      <c r="N34" s="23">
        <v>47550</v>
      </c>
      <c r="O34" s="23">
        <v>40432</v>
      </c>
      <c r="P34" s="23">
        <v>39511</v>
      </c>
      <c r="Q34" s="23">
        <v>31912</v>
      </c>
      <c r="R34" s="23">
        <v>31385</v>
      </c>
      <c r="S34" s="23">
        <v>27761</v>
      </c>
      <c r="T34" s="23">
        <v>33106</v>
      </c>
      <c r="U34" s="23">
        <v>29735</v>
      </c>
      <c r="V34" s="23">
        <v>29378</v>
      </c>
      <c r="W34" s="23">
        <v>26946</v>
      </c>
      <c r="X34" s="70">
        <v>29236</v>
      </c>
      <c r="Y34" s="203"/>
      <c r="Z34" s="70">
        <v>57993</v>
      </c>
      <c r="AA34" s="70">
        <v>56312</v>
      </c>
      <c r="AB34" s="70">
        <v>60536</v>
      </c>
      <c r="AC34" s="70">
        <v>65602</v>
      </c>
      <c r="AD34" s="70">
        <v>68358</v>
      </c>
      <c r="AE34" s="70">
        <v>65505</v>
      </c>
    </row>
    <row r="35" spans="1:31" ht="12" customHeight="1" x14ac:dyDescent="0.25">
      <c r="A35" s="10"/>
      <c r="B35" s="25" t="s">
        <v>77</v>
      </c>
      <c r="C35" s="9"/>
      <c r="D35" s="23">
        <v>546460</v>
      </c>
      <c r="E35" s="23">
        <v>549369</v>
      </c>
      <c r="F35" s="23">
        <v>735715</v>
      </c>
      <c r="G35" s="23">
        <v>631611</v>
      </c>
      <c r="H35" s="23">
        <v>682094</v>
      </c>
      <c r="I35" s="23">
        <v>707949</v>
      </c>
      <c r="J35" s="23">
        <v>692382</v>
      </c>
      <c r="K35" s="23">
        <v>626280</v>
      </c>
      <c r="L35" s="23">
        <v>619217</v>
      </c>
      <c r="M35" s="23">
        <v>659136</v>
      </c>
      <c r="N35" s="23">
        <v>648134</v>
      </c>
      <c r="O35" s="23">
        <v>601590</v>
      </c>
      <c r="P35" s="23">
        <v>586175</v>
      </c>
      <c r="Q35" s="23">
        <v>610753</v>
      </c>
      <c r="R35" s="23">
        <v>598043</v>
      </c>
      <c r="S35" s="23">
        <v>609351</v>
      </c>
      <c r="T35" s="23">
        <v>595658</v>
      </c>
      <c r="U35" s="23">
        <v>566600</v>
      </c>
      <c r="V35" s="23">
        <v>583499</v>
      </c>
      <c r="W35" s="23">
        <v>554233</v>
      </c>
      <c r="X35" s="108">
        <v>549526</v>
      </c>
      <c r="Y35" s="203"/>
      <c r="Z35" s="70">
        <v>1215618</v>
      </c>
      <c r="AA35" s="70">
        <v>1271511</v>
      </c>
      <c r="AB35" s="70">
        <v>1288339</v>
      </c>
      <c r="AC35" s="70">
        <v>1483757</v>
      </c>
      <c r="AD35" s="70">
        <v>1431887</v>
      </c>
      <c r="AE35" s="70">
        <v>1338555</v>
      </c>
    </row>
    <row r="36" spans="1:31" ht="12" customHeight="1" x14ac:dyDescent="0.25">
      <c r="A36" s="10"/>
      <c r="B36" s="25" t="s">
        <v>174</v>
      </c>
      <c r="C36" s="9"/>
      <c r="D36" s="23">
        <v>246608</v>
      </c>
      <c r="E36" s="23">
        <v>341519</v>
      </c>
      <c r="F36" s="23">
        <v>925312</v>
      </c>
      <c r="G36" s="23">
        <v>451682</v>
      </c>
      <c r="H36" s="23">
        <v>414227</v>
      </c>
      <c r="I36" s="23">
        <v>399159</v>
      </c>
      <c r="J36" s="23">
        <v>487117</v>
      </c>
      <c r="K36" s="23">
        <v>1572133</v>
      </c>
      <c r="L36" s="23">
        <v>597824</v>
      </c>
      <c r="M36" s="23">
        <v>469851</v>
      </c>
      <c r="N36" s="23">
        <v>426897</v>
      </c>
      <c r="O36" s="23">
        <v>430552</v>
      </c>
      <c r="P36" s="23">
        <v>485334</v>
      </c>
      <c r="Q36" s="23">
        <v>424975</v>
      </c>
      <c r="R36" s="23">
        <v>325178</v>
      </c>
      <c r="S36" s="23">
        <v>294813</v>
      </c>
      <c r="T36" s="23">
        <v>283170</v>
      </c>
      <c r="U36" s="23">
        <v>258103</v>
      </c>
      <c r="V36" s="23">
        <v>240739</v>
      </c>
      <c r="W36" s="23">
        <v>235406</v>
      </c>
      <c r="X36" s="70">
        <v>220069</v>
      </c>
      <c r="Y36" s="203"/>
      <c r="Z36" s="70">
        <v>532241</v>
      </c>
      <c r="AA36" s="70">
        <v>530729</v>
      </c>
      <c r="AB36" s="70">
        <v>516058</v>
      </c>
      <c r="AC36" s="70">
        <v>528217</v>
      </c>
      <c r="AD36" s="70">
        <v>511269</v>
      </c>
      <c r="AE36" s="70">
        <v>504848</v>
      </c>
    </row>
    <row r="37" spans="1:31" ht="12" customHeight="1" x14ac:dyDescent="0.25">
      <c r="A37" s="10"/>
      <c r="B37" s="25" t="s">
        <v>5</v>
      </c>
      <c r="C37" s="9"/>
      <c r="D37" s="23">
        <v>165637</v>
      </c>
      <c r="E37" s="23">
        <v>130684</v>
      </c>
      <c r="F37" s="23">
        <v>137284</v>
      </c>
      <c r="G37" s="23">
        <v>142682</v>
      </c>
      <c r="H37" s="23">
        <v>147125</v>
      </c>
      <c r="I37" s="23">
        <v>165728</v>
      </c>
      <c r="J37" s="23">
        <v>199133</v>
      </c>
      <c r="K37" s="23">
        <v>105756</v>
      </c>
      <c r="L37" s="23">
        <v>107926</v>
      </c>
      <c r="M37" s="23">
        <v>105424</v>
      </c>
      <c r="N37" s="23">
        <v>92818</v>
      </c>
      <c r="O37" s="23">
        <v>93213</v>
      </c>
      <c r="P37" s="23">
        <v>103590</v>
      </c>
      <c r="Q37" s="23">
        <v>69524</v>
      </c>
      <c r="R37" s="23">
        <v>54363</v>
      </c>
      <c r="S37" s="23">
        <v>51234</v>
      </c>
      <c r="T37" s="23">
        <v>53800</v>
      </c>
      <c r="U37" s="23">
        <v>53587</v>
      </c>
      <c r="V37" s="23">
        <v>51418</v>
      </c>
      <c r="W37" s="23">
        <v>49867</v>
      </c>
      <c r="X37" s="70">
        <v>42472</v>
      </c>
      <c r="Y37" s="203"/>
      <c r="Z37" s="70">
        <v>55699</v>
      </c>
      <c r="AA37" s="70">
        <v>57903</v>
      </c>
      <c r="AB37" s="70">
        <v>57870</v>
      </c>
      <c r="AC37" s="70">
        <v>64183</v>
      </c>
      <c r="AD37" s="70">
        <v>74852</v>
      </c>
      <c r="AE37" s="70">
        <v>82373</v>
      </c>
    </row>
    <row r="38" spans="1:31" ht="12" customHeight="1" x14ac:dyDescent="0.25">
      <c r="B38" s="26" t="s">
        <v>58</v>
      </c>
      <c r="D38" s="24">
        <v>1397077</v>
      </c>
      <c r="E38" s="24">
        <v>1329565</v>
      </c>
      <c r="F38" s="24">
        <v>2015462</v>
      </c>
      <c r="G38" s="24">
        <v>1396370</v>
      </c>
      <c r="H38" s="24">
        <v>1426642</v>
      </c>
      <c r="I38" s="24">
        <v>1476183</v>
      </c>
      <c r="J38" s="24">
        <v>1628483</v>
      </c>
      <c r="K38" s="24">
        <v>2654195</v>
      </c>
      <c r="L38" s="24">
        <v>1738778</v>
      </c>
      <c r="M38" s="24">
        <v>1818989</v>
      </c>
      <c r="N38" s="24">
        <v>1837194</v>
      </c>
      <c r="O38" s="24">
        <v>2195001</v>
      </c>
      <c r="P38" s="24">
        <v>3404358</v>
      </c>
      <c r="Q38" s="24">
        <v>3434842</v>
      </c>
      <c r="R38" s="24">
        <v>2924399</v>
      </c>
      <c r="S38" s="24">
        <v>2492377</v>
      </c>
      <c r="T38" s="24">
        <v>2355337</v>
      </c>
      <c r="U38" s="24">
        <v>2184638</v>
      </c>
      <c r="V38" s="24">
        <v>2135543</v>
      </c>
      <c r="W38" s="24">
        <f>SUM(W33:W37)</f>
        <v>2106018</v>
      </c>
      <c r="X38" s="254">
        <f>SUM(X33:X37)</f>
        <v>2062462</v>
      </c>
      <c r="Y38" s="203"/>
      <c r="Z38" s="254">
        <f>SUM(Z33:Z37)</f>
        <v>3048127</v>
      </c>
      <c r="AA38" s="254">
        <f>SUM(AA33:AA37)</f>
        <v>3344182</v>
      </c>
      <c r="AB38" s="254">
        <f>SUM(AB33:AB37)</f>
        <v>3769348</v>
      </c>
      <c r="AC38" s="254">
        <f>SUM(AC33:AC37)</f>
        <v>4133307</v>
      </c>
      <c r="AD38" s="254">
        <f t="shared" ref="AD38:AE38" si="2">SUM(AD33:AD37)</f>
        <v>3902927</v>
      </c>
      <c r="AE38" s="254">
        <f t="shared" si="2"/>
        <v>4292765</v>
      </c>
    </row>
    <row r="39" spans="1:31" ht="12" customHeight="1" x14ac:dyDescent="0.25">
      <c r="B39" s="26"/>
      <c r="D39" s="55"/>
      <c r="E39" s="55"/>
      <c r="F39" s="55"/>
      <c r="G39" s="55"/>
      <c r="H39" s="55"/>
      <c r="I39" s="55"/>
      <c r="J39" s="55"/>
      <c r="K39" s="55"/>
      <c r="L39" s="55"/>
      <c r="M39" s="55"/>
      <c r="N39" s="55"/>
      <c r="O39" s="55"/>
      <c r="P39" s="55"/>
      <c r="Q39" s="55"/>
      <c r="R39" s="55"/>
      <c r="S39" s="55"/>
      <c r="T39" s="55"/>
      <c r="U39" s="55"/>
      <c r="V39" s="55"/>
      <c r="W39" s="55"/>
      <c r="X39" s="80"/>
      <c r="Y39" s="203"/>
      <c r="Z39" s="55"/>
      <c r="AA39" s="55"/>
    </row>
    <row r="40" spans="1:31" ht="12" customHeight="1" x14ac:dyDescent="0.25">
      <c r="B40" s="26"/>
      <c r="D40" s="55"/>
      <c r="E40" s="55"/>
      <c r="F40" s="55"/>
      <c r="G40" s="55"/>
      <c r="H40" s="55"/>
      <c r="I40" s="55"/>
      <c r="J40" s="55"/>
      <c r="K40" s="55"/>
      <c r="L40" s="55"/>
      <c r="M40" s="55"/>
      <c r="N40" s="55"/>
      <c r="O40" s="55"/>
      <c r="P40" s="55"/>
      <c r="Q40" s="55"/>
      <c r="R40" s="55"/>
      <c r="S40" s="55"/>
      <c r="T40" s="55"/>
      <c r="U40" s="55"/>
      <c r="V40" s="55"/>
      <c r="W40" s="55"/>
      <c r="X40" s="55"/>
      <c r="Y40" s="203"/>
      <c r="Z40" s="55"/>
      <c r="AA40" s="55"/>
    </row>
    <row r="41" spans="1:31" ht="12" customHeight="1" x14ac:dyDescent="0.25">
      <c r="A41" s="10" t="s">
        <v>253</v>
      </c>
      <c r="B41" s="28" t="s">
        <v>3</v>
      </c>
      <c r="D41" s="55"/>
      <c r="E41" s="55"/>
      <c r="F41" s="55"/>
      <c r="G41" s="55"/>
      <c r="H41" s="55"/>
      <c r="I41" s="55"/>
      <c r="J41" s="55"/>
      <c r="K41" s="55"/>
      <c r="L41" s="55"/>
      <c r="M41" s="55"/>
      <c r="N41" s="55"/>
      <c r="O41" s="55"/>
      <c r="P41" s="55"/>
      <c r="Q41" s="55"/>
      <c r="R41" s="55"/>
      <c r="S41" s="55"/>
      <c r="T41" s="55"/>
      <c r="U41" s="55"/>
      <c r="V41" s="55"/>
      <c r="W41" s="55"/>
      <c r="X41" s="55"/>
      <c r="Y41" s="203"/>
      <c r="Z41" s="55"/>
      <c r="AA41" s="55"/>
    </row>
    <row r="42" spans="1:31" ht="21.75" customHeight="1" x14ac:dyDescent="0.25">
      <c r="B42" s="247" t="s">
        <v>264</v>
      </c>
      <c r="D42" s="55"/>
      <c r="E42" s="55"/>
      <c r="F42" s="55"/>
      <c r="G42" s="55"/>
      <c r="H42" s="55"/>
      <c r="I42" s="55"/>
      <c r="J42" s="55"/>
      <c r="K42" s="55"/>
      <c r="L42" s="55"/>
      <c r="M42" s="55"/>
      <c r="N42" s="55"/>
      <c r="O42" s="55"/>
      <c r="P42" s="55"/>
      <c r="Q42" s="55"/>
      <c r="R42" s="243" t="s">
        <v>265</v>
      </c>
      <c r="S42" s="55"/>
      <c r="T42" s="55"/>
      <c r="U42" s="55"/>
      <c r="V42" s="55"/>
      <c r="W42" s="55"/>
      <c r="X42" s="55"/>
      <c r="Y42" s="203"/>
      <c r="Z42" s="55"/>
      <c r="AA42" s="55"/>
      <c r="AB42" s="55"/>
      <c r="AC42" s="55"/>
    </row>
    <row r="43" spans="1:31" ht="12" customHeight="1" x14ac:dyDescent="0.25">
      <c r="B43" s="25" t="s">
        <v>76</v>
      </c>
      <c r="D43" s="55"/>
      <c r="E43" s="55"/>
      <c r="F43" s="55"/>
      <c r="G43" s="55"/>
      <c r="H43" s="55"/>
      <c r="I43" s="55"/>
      <c r="J43" s="55"/>
      <c r="K43" s="55"/>
      <c r="L43" s="55"/>
      <c r="M43" s="55"/>
      <c r="N43" s="55"/>
      <c r="O43" s="55"/>
      <c r="P43" s="55"/>
      <c r="Q43" s="55"/>
      <c r="R43" s="239" t="s">
        <v>76</v>
      </c>
      <c r="S43" s="235"/>
      <c r="T43" s="235"/>
      <c r="U43" s="235"/>
      <c r="V43" s="235"/>
      <c r="W43" s="235"/>
      <c r="X43" s="242"/>
      <c r="Y43" s="203"/>
      <c r="Z43" s="23">
        <v>48167</v>
      </c>
      <c r="AA43" s="23">
        <v>54259</v>
      </c>
      <c r="AB43" s="23">
        <v>58489</v>
      </c>
      <c r="AC43" s="23">
        <v>63767</v>
      </c>
      <c r="AD43" s="70">
        <v>66654</v>
      </c>
      <c r="AE43" s="70">
        <v>63511</v>
      </c>
    </row>
    <row r="44" spans="1:31" ht="12" customHeight="1" x14ac:dyDescent="0.25">
      <c r="B44" s="25" t="s">
        <v>255</v>
      </c>
      <c r="D44" s="55"/>
      <c r="E44" s="55"/>
      <c r="F44" s="55"/>
      <c r="G44" s="55"/>
      <c r="H44" s="55"/>
      <c r="I44" s="55"/>
      <c r="J44" s="55"/>
      <c r="K44" s="55"/>
      <c r="L44" s="55"/>
      <c r="M44" s="55"/>
      <c r="N44" s="55"/>
      <c r="O44" s="55"/>
      <c r="P44" s="55"/>
      <c r="Q44" s="55"/>
      <c r="R44" s="239" t="s">
        <v>77</v>
      </c>
      <c r="S44" s="235"/>
      <c r="T44" s="235"/>
      <c r="U44" s="235"/>
      <c r="V44" s="235"/>
      <c r="W44" s="235"/>
      <c r="X44" s="242"/>
      <c r="Y44" s="203"/>
      <c r="Z44" s="23">
        <v>278515</v>
      </c>
      <c r="AA44" s="23">
        <v>273904</v>
      </c>
      <c r="AB44" s="23">
        <v>295775</v>
      </c>
      <c r="AC44" s="23">
        <v>356369</v>
      </c>
      <c r="AD44" s="70">
        <v>334619</v>
      </c>
      <c r="AE44" s="70">
        <v>292105</v>
      </c>
    </row>
    <row r="45" spans="1:31" ht="12" customHeight="1" x14ac:dyDescent="0.25">
      <c r="B45" s="25" t="s">
        <v>256</v>
      </c>
      <c r="D45" s="55"/>
      <c r="E45" s="55"/>
      <c r="F45" s="55"/>
      <c r="G45" s="55"/>
      <c r="H45" s="55"/>
      <c r="I45" s="55"/>
      <c r="J45" s="55"/>
      <c r="K45" s="55"/>
      <c r="L45" s="55"/>
      <c r="M45" s="55"/>
      <c r="N45" s="55"/>
      <c r="O45" s="55"/>
      <c r="P45" s="55"/>
      <c r="Q45" s="55"/>
      <c r="R45" s="239" t="s">
        <v>266</v>
      </c>
      <c r="S45" s="235"/>
      <c r="T45" s="235"/>
      <c r="U45" s="235"/>
      <c r="V45" s="235"/>
      <c r="W45" s="235"/>
      <c r="X45" s="242"/>
      <c r="Y45" s="203"/>
      <c r="Z45" s="23">
        <v>240895</v>
      </c>
      <c r="AA45" s="23">
        <v>274899</v>
      </c>
      <c r="AB45" s="23">
        <v>259793</v>
      </c>
      <c r="AC45" s="23">
        <v>257417</v>
      </c>
      <c r="AD45" s="70">
        <v>240040</v>
      </c>
      <c r="AE45" s="70">
        <v>234689</v>
      </c>
    </row>
    <row r="46" spans="1:31" ht="12" customHeight="1" x14ac:dyDescent="0.25">
      <c r="B46" s="25" t="s">
        <v>257</v>
      </c>
      <c r="D46" s="55"/>
      <c r="E46" s="55"/>
      <c r="F46" s="55"/>
      <c r="G46" s="55"/>
      <c r="H46" s="55"/>
      <c r="I46" s="55"/>
      <c r="J46" s="55"/>
      <c r="K46" s="55"/>
      <c r="L46" s="55"/>
      <c r="M46" s="55"/>
      <c r="N46" s="55"/>
      <c r="O46" s="55"/>
      <c r="P46" s="55"/>
      <c r="Q46" s="55"/>
      <c r="R46" s="239" t="s">
        <v>77</v>
      </c>
      <c r="S46" s="235"/>
      <c r="T46" s="235"/>
      <c r="U46" s="235"/>
      <c r="V46" s="235"/>
      <c r="W46" s="235"/>
      <c r="X46" s="242"/>
      <c r="Y46" s="203"/>
      <c r="Z46" s="23">
        <v>295466</v>
      </c>
      <c r="AA46" s="23">
        <v>339187</v>
      </c>
      <c r="AB46" s="23">
        <v>328917</v>
      </c>
      <c r="AC46" s="23">
        <v>332295</v>
      </c>
      <c r="AD46" s="70">
        <v>338812</v>
      </c>
      <c r="AE46" s="70">
        <v>329763</v>
      </c>
    </row>
    <row r="47" spans="1:31" ht="12" customHeight="1" x14ac:dyDescent="0.25">
      <c r="B47" s="25" t="s">
        <v>258</v>
      </c>
      <c r="D47" s="55"/>
      <c r="E47" s="55"/>
      <c r="F47" s="55"/>
      <c r="G47" s="55"/>
      <c r="H47" s="55"/>
      <c r="I47" s="55"/>
      <c r="J47" s="55"/>
      <c r="K47" s="55"/>
      <c r="L47" s="55"/>
      <c r="M47" s="55"/>
      <c r="N47" s="55"/>
      <c r="O47" s="55"/>
      <c r="P47" s="55"/>
      <c r="Q47" s="55"/>
      <c r="R47" s="239" t="s">
        <v>77</v>
      </c>
      <c r="S47" s="235"/>
      <c r="T47" s="235"/>
      <c r="U47" s="235"/>
      <c r="V47" s="235"/>
      <c r="W47" s="235"/>
      <c r="X47" s="242"/>
      <c r="Y47" s="203"/>
      <c r="Z47" s="23">
        <v>535824</v>
      </c>
      <c r="AA47" s="23">
        <v>617540</v>
      </c>
      <c r="AB47" s="23">
        <v>624460</v>
      </c>
      <c r="AC47" s="23">
        <v>755966</v>
      </c>
      <c r="AD47" s="70">
        <v>716202</v>
      </c>
      <c r="AE47" s="70">
        <v>677701</v>
      </c>
    </row>
    <row r="48" spans="1:31" ht="12" customHeight="1" x14ac:dyDescent="0.25">
      <c r="B48" s="25" t="s">
        <v>259</v>
      </c>
      <c r="D48" s="55"/>
      <c r="E48" s="55"/>
      <c r="F48" s="55"/>
      <c r="G48" s="55"/>
      <c r="H48" s="55"/>
      <c r="I48" s="55"/>
      <c r="J48" s="55"/>
      <c r="K48" s="55"/>
      <c r="L48" s="55"/>
      <c r="M48" s="55"/>
      <c r="N48" s="55"/>
      <c r="O48" s="55"/>
      <c r="P48" s="55"/>
      <c r="Q48" s="55"/>
      <c r="R48" s="239" t="s">
        <v>266</v>
      </c>
      <c r="S48" s="235"/>
      <c r="T48" s="235"/>
      <c r="U48" s="235"/>
      <c r="V48" s="235"/>
      <c r="W48" s="235"/>
      <c r="X48" s="242"/>
      <c r="Y48" s="203"/>
      <c r="Z48" s="23">
        <v>56568</v>
      </c>
      <c r="AA48" s="23">
        <v>59123</v>
      </c>
      <c r="AB48" s="23">
        <v>59160</v>
      </c>
      <c r="AC48" s="23">
        <v>63423</v>
      </c>
      <c r="AD48" s="70">
        <v>60995</v>
      </c>
      <c r="AE48" s="70">
        <v>56662</v>
      </c>
    </row>
    <row r="49" spans="1:31" ht="12" customHeight="1" x14ac:dyDescent="0.25">
      <c r="B49" s="25" t="s">
        <v>260</v>
      </c>
      <c r="D49" s="55"/>
      <c r="E49" s="55"/>
      <c r="F49" s="55"/>
      <c r="G49" s="55"/>
      <c r="H49" s="55"/>
      <c r="I49" s="55"/>
      <c r="J49" s="55"/>
      <c r="K49" s="55"/>
      <c r="L49" s="55"/>
      <c r="M49" s="55"/>
      <c r="N49" s="55"/>
      <c r="O49" s="55"/>
      <c r="P49" s="55"/>
      <c r="Q49" s="55"/>
      <c r="R49" s="239" t="s">
        <v>266</v>
      </c>
      <c r="S49" s="235"/>
      <c r="T49" s="235"/>
      <c r="U49" s="235"/>
      <c r="V49" s="235"/>
      <c r="W49" s="235"/>
      <c r="X49" s="242"/>
      <c r="Y49" s="203"/>
      <c r="Z49" s="23">
        <v>182102</v>
      </c>
      <c r="AA49" s="23">
        <v>178819</v>
      </c>
      <c r="AB49" s="23">
        <v>179488</v>
      </c>
      <c r="AC49" s="23">
        <v>189758</v>
      </c>
      <c r="AD49" s="70">
        <v>191907</v>
      </c>
      <c r="AE49" s="70">
        <v>194365</v>
      </c>
    </row>
    <row r="50" spans="1:31" ht="12" customHeight="1" x14ac:dyDescent="0.25">
      <c r="B50" s="25" t="s">
        <v>261</v>
      </c>
      <c r="D50" s="55"/>
      <c r="E50" s="55"/>
      <c r="F50" s="55"/>
      <c r="G50" s="55"/>
      <c r="H50" s="55"/>
      <c r="I50" s="55"/>
      <c r="J50" s="55"/>
      <c r="K50" s="55"/>
      <c r="L50" s="55"/>
      <c r="M50" s="55"/>
      <c r="N50" s="55"/>
      <c r="O50" s="55"/>
      <c r="P50" s="55"/>
      <c r="Q50" s="55"/>
      <c r="R50" s="239" t="s">
        <v>75</v>
      </c>
      <c r="S50" s="235"/>
      <c r="T50" s="235"/>
      <c r="U50" s="235"/>
      <c r="V50" s="235"/>
      <c r="W50" s="235"/>
      <c r="X50" s="242"/>
      <c r="Y50" s="203"/>
      <c r="Z50" s="23">
        <v>353439</v>
      </c>
      <c r="AA50" s="23">
        <v>455865</v>
      </c>
      <c r="AB50" s="23">
        <v>648580</v>
      </c>
      <c r="AC50" s="23">
        <v>795700</v>
      </c>
      <c r="AD50" s="70">
        <v>758715</v>
      </c>
      <c r="AE50" s="70">
        <v>989773</v>
      </c>
    </row>
    <row r="51" spans="1:31" ht="12" customHeight="1" x14ac:dyDescent="0.25">
      <c r="B51" s="25" t="s">
        <v>262</v>
      </c>
      <c r="D51" s="113"/>
      <c r="E51" s="113"/>
      <c r="F51" s="113"/>
      <c r="G51" s="113"/>
      <c r="H51" s="113"/>
      <c r="I51" s="113"/>
      <c r="J51" s="113"/>
      <c r="K51" s="113"/>
      <c r="L51" s="113"/>
      <c r="M51" s="113"/>
      <c r="N51" s="113"/>
      <c r="O51" s="113"/>
      <c r="P51" s="113"/>
      <c r="Q51" s="113"/>
      <c r="R51" s="239" t="s">
        <v>75</v>
      </c>
      <c r="S51" s="235"/>
      <c r="T51" s="235"/>
      <c r="U51" s="235"/>
      <c r="V51" s="235"/>
      <c r="W51" s="235"/>
      <c r="X51" s="242"/>
      <c r="Y51" s="203"/>
      <c r="Z51" s="23">
        <v>723618</v>
      </c>
      <c r="AA51" s="23">
        <v>954163</v>
      </c>
      <c r="AB51" s="23">
        <v>1178569</v>
      </c>
      <c r="AC51" s="23">
        <v>1177111</v>
      </c>
      <c r="AD51" s="70">
        <v>1038780</v>
      </c>
      <c r="AE51" s="70">
        <v>1290639</v>
      </c>
    </row>
    <row r="52" spans="1:31" ht="12" customHeight="1" x14ac:dyDescent="0.25">
      <c r="B52" s="25" t="s">
        <v>5</v>
      </c>
      <c r="D52" s="55"/>
      <c r="E52" s="55"/>
      <c r="F52" s="55"/>
      <c r="G52" s="55"/>
      <c r="H52" s="55"/>
      <c r="I52" s="55"/>
      <c r="J52" s="55"/>
      <c r="K52" s="55"/>
      <c r="L52" s="55"/>
      <c r="M52" s="55"/>
      <c r="N52" s="55"/>
      <c r="O52" s="55"/>
      <c r="P52" s="55"/>
      <c r="Q52" s="55"/>
      <c r="R52" s="239" t="s">
        <v>5</v>
      </c>
      <c r="S52" s="235"/>
      <c r="T52" s="235"/>
      <c r="U52" s="235"/>
      <c r="V52" s="235"/>
      <c r="W52" s="235"/>
      <c r="X52" s="242"/>
      <c r="Y52" s="203"/>
      <c r="Z52" s="23">
        <v>44478</v>
      </c>
      <c r="AA52" s="23">
        <v>51108</v>
      </c>
      <c r="AB52" s="23">
        <v>51846</v>
      </c>
      <c r="AC52" s="23">
        <v>58539</v>
      </c>
      <c r="AD52" s="70">
        <v>69239</v>
      </c>
      <c r="AE52" s="70">
        <v>77361</v>
      </c>
    </row>
    <row r="53" spans="1:31" ht="12" customHeight="1" x14ac:dyDescent="0.25">
      <c r="B53" s="26" t="s">
        <v>58</v>
      </c>
      <c r="D53" s="113"/>
      <c r="E53" s="113"/>
      <c r="F53" s="113"/>
      <c r="G53" s="113"/>
      <c r="H53" s="113"/>
      <c r="I53" s="113"/>
      <c r="J53" s="113"/>
      <c r="K53" s="113"/>
      <c r="L53" s="113"/>
      <c r="M53" s="113"/>
      <c r="N53" s="113"/>
      <c r="O53" s="113"/>
      <c r="P53" s="113"/>
      <c r="Q53" s="113"/>
      <c r="R53" s="241"/>
      <c r="S53" s="113"/>
      <c r="T53" s="113"/>
      <c r="U53" s="112"/>
      <c r="V53" s="112"/>
      <c r="W53" s="112"/>
      <c r="X53" s="112"/>
      <c r="Y53" s="203"/>
      <c r="Z53" s="24">
        <f t="shared" ref="Z53:AE53" si="3">SUM(Z43:Z52)</f>
        <v>2759072</v>
      </c>
      <c r="AA53" s="24">
        <f t="shared" si="3"/>
        <v>3258867</v>
      </c>
      <c r="AB53" s="24">
        <f t="shared" si="3"/>
        <v>3685077</v>
      </c>
      <c r="AC53" s="24">
        <f t="shared" si="3"/>
        <v>4050345</v>
      </c>
      <c r="AD53" s="24">
        <f t="shared" si="3"/>
        <v>3815963</v>
      </c>
      <c r="AE53" s="24">
        <f t="shared" si="3"/>
        <v>4206569</v>
      </c>
    </row>
    <row r="54" spans="1:31" ht="12" customHeight="1" x14ac:dyDescent="0.25">
      <c r="B54" s="240" t="s">
        <v>263</v>
      </c>
      <c r="D54" s="113"/>
      <c r="E54" s="113"/>
      <c r="F54" s="113"/>
      <c r="G54" s="113"/>
      <c r="H54" s="113"/>
      <c r="I54" s="113"/>
      <c r="J54" s="113"/>
      <c r="K54" s="113"/>
      <c r="L54" s="113"/>
      <c r="M54" s="113"/>
      <c r="N54" s="113"/>
      <c r="O54" s="113"/>
      <c r="P54" s="113"/>
      <c r="Q54" s="113"/>
      <c r="R54" s="241"/>
      <c r="S54" s="113"/>
      <c r="T54" s="113"/>
      <c r="U54" s="112"/>
      <c r="V54" s="112"/>
      <c r="W54" s="112"/>
      <c r="X54" s="112"/>
      <c r="Y54" s="203"/>
      <c r="Z54" s="244">
        <v>434561</v>
      </c>
      <c r="AA54" s="244">
        <v>490781</v>
      </c>
      <c r="AB54" s="244">
        <v>509475</v>
      </c>
      <c r="AC54" s="244">
        <v>588698</v>
      </c>
      <c r="AD54" s="5">
        <v>579186</v>
      </c>
      <c r="AE54" s="5"/>
    </row>
    <row r="55" spans="1:31" ht="12" customHeight="1" x14ac:dyDescent="0.25">
      <c r="B55" s="25"/>
      <c r="D55" s="113"/>
      <c r="E55" s="113"/>
      <c r="F55" s="113"/>
      <c r="G55" s="113"/>
      <c r="H55" s="113"/>
      <c r="I55" s="113"/>
      <c r="J55" s="113"/>
      <c r="K55" s="113"/>
      <c r="L55" s="113"/>
      <c r="M55" s="113"/>
      <c r="N55" s="113"/>
      <c r="O55" s="113"/>
      <c r="P55" s="113"/>
      <c r="Q55" s="113"/>
      <c r="R55" s="113"/>
      <c r="S55" s="113"/>
      <c r="T55" s="113"/>
      <c r="U55" s="112"/>
      <c r="V55" s="112"/>
      <c r="W55" s="112"/>
      <c r="X55" s="112"/>
      <c r="Z55" s="112"/>
      <c r="AA55" s="112"/>
    </row>
    <row r="56" spans="1:31" ht="12" customHeight="1" x14ac:dyDescent="0.25">
      <c r="B56" s="25"/>
      <c r="D56" s="116"/>
      <c r="E56" s="116"/>
      <c r="F56" s="116"/>
      <c r="G56" s="116"/>
      <c r="H56" s="116"/>
      <c r="I56" s="116"/>
      <c r="J56" s="116"/>
      <c r="K56" s="116"/>
      <c r="L56" s="116"/>
      <c r="M56" s="116"/>
      <c r="N56" s="116"/>
      <c r="O56" s="116"/>
      <c r="P56" s="116"/>
      <c r="T56" s="4"/>
      <c r="U56" s="4"/>
      <c r="V56" s="4"/>
      <c r="W56" s="4"/>
      <c r="X56" s="4"/>
    </row>
    <row r="57" spans="1:31" ht="12" customHeight="1" x14ac:dyDescent="0.25">
      <c r="A57" s="10">
        <v>2.4</v>
      </c>
      <c r="B57" s="28" t="s">
        <v>117</v>
      </c>
      <c r="D57" s="115"/>
      <c r="E57" s="115"/>
      <c r="F57" s="115"/>
      <c r="G57" s="115"/>
      <c r="H57" s="115"/>
      <c r="I57" s="115"/>
      <c r="J57" s="115"/>
      <c r="K57" s="115"/>
      <c r="L57" s="115"/>
      <c r="M57" s="115"/>
      <c r="N57" s="115"/>
      <c r="O57" s="115"/>
      <c r="P57" s="115"/>
      <c r="Q57" s="115"/>
      <c r="R57" s="186" t="s">
        <v>139</v>
      </c>
      <c r="S57" s="186" t="s">
        <v>143</v>
      </c>
      <c r="T57" s="186" t="s">
        <v>146</v>
      </c>
      <c r="U57" s="186" t="s">
        <v>147</v>
      </c>
      <c r="V57" s="186" t="s">
        <v>154</v>
      </c>
      <c r="W57" s="186" t="s">
        <v>164</v>
      </c>
      <c r="X57" s="186" t="s">
        <v>165</v>
      </c>
      <c r="Y57" s="203"/>
      <c r="Z57" s="186" t="s">
        <v>219</v>
      </c>
      <c r="AA57" s="186" t="s">
        <v>267</v>
      </c>
      <c r="AB57" s="186" t="s">
        <v>316</v>
      </c>
      <c r="AC57" s="186" t="s">
        <v>326</v>
      </c>
      <c r="AD57" s="186" t="s">
        <v>337</v>
      </c>
      <c r="AE57" s="186" t="s">
        <v>341</v>
      </c>
    </row>
    <row r="58" spans="1:31" ht="12" customHeight="1" x14ac:dyDescent="0.25">
      <c r="B58" s="25" t="s">
        <v>78</v>
      </c>
      <c r="C58" s="33"/>
      <c r="D58" s="13">
        <v>792614</v>
      </c>
      <c r="E58" s="13">
        <v>864651</v>
      </c>
      <c r="F58" s="13">
        <v>1286350</v>
      </c>
      <c r="G58" s="13">
        <v>1145765</v>
      </c>
      <c r="H58" s="13">
        <v>1014767</v>
      </c>
      <c r="I58" s="13">
        <v>1063121</v>
      </c>
      <c r="J58" s="13">
        <v>1139263</v>
      </c>
      <c r="K58" s="13">
        <v>1189777</v>
      </c>
      <c r="L58" s="74">
        <v>2456670</v>
      </c>
      <c r="M58" s="74">
        <v>1219998</v>
      </c>
      <c r="N58" s="74">
        <v>1010606</v>
      </c>
      <c r="O58" s="74">
        <v>1735950</v>
      </c>
      <c r="P58" s="74">
        <v>2298611</v>
      </c>
      <c r="Q58" s="74">
        <v>2589059</v>
      </c>
      <c r="R58" s="74">
        <v>1917056</v>
      </c>
      <c r="S58" s="74">
        <v>1675711</v>
      </c>
      <c r="T58" s="74">
        <v>1523883</v>
      </c>
      <c r="U58" s="74">
        <v>1592760</v>
      </c>
      <c r="V58" s="74">
        <v>1347506</v>
      </c>
      <c r="W58" s="74">
        <v>1451189</v>
      </c>
      <c r="X58" s="74">
        <v>1332546</v>
      </c>
      <c r="Y58" s="203"/>
      <c r="Z58" s="74">
        <v>1906084</v>
      </c>
      <c r="AA58" s="74">
        <v>2051872</v>
      </c>
      <c r="AB58" s="74">
        <v>2292307</v>
      </c>
      <c r="AC58" s="74">
        <v>2596156</v>
      </c>
      <c r="AD58" s="70">
        <v>2421998</v>
      </c>
      <c r="AE58" s="70">
        <v>2390416</v>
      </c>
    </row>
    <row r="59" spans="1:31" ht="12" customHeight="1" x14ac:dyDescent="0.25">
      <c r="B59" s="25" t="s">
        <v>42</v>
      </c>
      <c r="C59" s="33"/>
      <c r="D59" s="23">
        <v>68711</v>
      </c>
      <c r="E59" s="23">
        <v>72817</v>
      </c>
      <c r="F59" s="23">
        <v>74248</v>
      </c>
      <c r="G59" s="23">
        <v>79920</v>
      </c>
      <c r="H59" s="23">
        <v>101629</v>
      </c>
      <c r="I59" s="23">
        <v>113803</v>
      </c>
      <c r="J59" s="23">
        <v>140331</v>
      </c>
      <c r="K59" s="23">
        <v>125723</v>
      </c>
      <c r="L59" s="23">
        <v>136015</v>
      </c>
      <c r="M59" s="23">
        <v>190322</v>
      </c>
      <c r="N59" s="23">
        <v>233581</v>
      </c>
      <c r="O59" s="23">
        <v>276755</v>
      </c>
      <c r="P59" s="23">
        <v>343245</v>
      </c>
      <c r="Q59" s="23">
        <v>468999</v>
      </c>
      <c r="R59" s="23">
        <v>418396</v>
      </c>
      <c r="S59" s="23">
        <v>339710</v>
      </c>
      <c r="T59" s="23">
        <v>288046</v>
      </c>
      <c r="U59" s="23">
        <v>240330</v>
      </c>
      <c r="V59" s="23">
        <v>258623</v>
      </c>
      <c r="W59" s="23">
        <v>299385</v>
      </c>
      <c r="X59" s="23">
        <v>283316</v>
      </c>
      <c r="Y59" s="203"/>
      <c r="Z59" s="23">
        <v>433814</v>
      </c>
      <c r="AA59" s="23">
        <v>506084</v>
      </c>
      <c r="AB59" s="23">
        <v>586151</v>
      </c>
      <c r="AC59" s="23">
        <v>684806</v>
      </c>
      <c r="AD59" s="70">
        <v>597872</v>
      </c>
      <c r="AE59" s="70">
        <v>1040890</v>
      </c>
    </row>
    <row r="60" spans="1:31" ht="12" customHeight="1" x14ac:dyDescent="0.25">
      <c r="B60" s="25" t="s">
        <v>14</v>
      </c>
      <c r="C60" s="33"/>
      <c r="D60" s="23">
        <v>10500</v>
      </c>
      <c r="E60" s="23">
        <v>9825</v>
      </c>
      <c r="F60" s="23">
        <v>12564</v>
      </c>
      <c r="G60" s="23">
        <v>11243</v>
      </c>
      <c r="H60" s="23">
        <v>11666</v>
      </c>
      <c r="I60" s="23">
        <v>10180</v>
      </c>
      <c r="J60" s="23">
        <v>13280</v>
      </c>
      <c r="K60" s="23">
        <v>11311</v>
      </c>
      <c r="L60" s="23">
        <v>12484</v>
      </c>
      <c r="M60" s="23">
        <v>10945</v>
      </c>
      <c r="N60" s="23">
        <v>10206</v>
      </c>
      <c r="O60" s="23">
        <v>10943</v>
      </c>
      <c r="P60" s="23">
        <v>11230</v>
      </c>
      <c r="Q60" s="23">
        <v>11075</v>
      </c>
      <c r="R60" s="23">
        <v>13192</v>
      </c>
      <c r="S60" s="23">
        <v>11854</v>
      </c>
      <c r="T60" s="23">
        <v>13607</v>
      </c>
      <c r="U60" s="23">
        <v>12161</v>
      </c>
      <c r="V60" s="23">
        <v>14621</v>
      </c>
      <c r="W60" s="23">
        <v>12845</v>
      </c>
      <c r="X60" s="23">
        <v>11352</v>
      </c>
      <c r="Y60" s="203"/>
      <c r="Z60" s="23">
        <v>15714</v>
      </c>
      <c r="AA60" s="23">
        <v>15083</v>
      </c>
      <c r="AB60" s="23">
        <v>16066</v>
      </c>
      <c r="AC60" s="23">
        <v>19110</v>
      </c>
      <c r="AD60" s="70">
        <v>19186</v>
      </c>
      <c r="AE60" s="70">
        <v>18759</v>
      </c>
    </row>
    <row r="61" spans="1:31" ht="12" customHeight="1" x14ac:dyDescent="0.25">
      <c r="B61" s="25" t="s">
        <v>39</v>
      </c>
      <c r="C61" s="33"/>
      <c r="D61" s="23">
        <v>213560</v>
      </c>
      <c r="E61" s="23">
        <v>130939</v>
      </c>
      <c r="F61" s="23">
        <v>73406</v>
      </c>
      <c r="G61" s="23">
        <v>59266</v>
      </c>
      <c r="H61" s="23">
        <v>65119</v>
      </c>
      <c r="I61" s="23">
        <v>65253</v>
      </c>
      <c r="J61" s="23">
        <v>65844</v>
      </c>
      <c r="K61" s="23">
        <v>53649</v>
      </c>
      <c r="L61" s="23">
        <v>42722</v>
      </c>
      <c r="M61" s="23">
        <v>41765</v>
      </c>
      <c r="N61" s="23">
        <v>45611</v>
      </c>
      <c r="O61" s="23">
        <v>48974</v>
      </c>
      <c r="P61" s="23">
        <v>52172</v>
      </c>
      <c r="Q61" s="23">
        <v>51667</v>
      </c>
      <c r="R61" s="23">
        <v>54367</v>
      </c>
      <c r="S61" s="23">
        <v>49378</v>
      </c>
      <c r="T61" s="23">
        <v>48071</v>
      </c>
      <c r="U61" s="23">
        <v>44542</v>
      </c>
      <c r="V61" s="23">
        <v>46409</v>
      </c>
      <c r="W61" s="23">
        <v>46082</v>
      </c>
      <c r="X61" s="23">
        <v>40077</v>
      </c>
      <c r="Y61" s="203"/>
      <c r="Z61" s="23">
        <v>54465</v>
      </c>
      <c r="AA61" s="23">
        <v>53108</v>
      </c>
      <c r="AB61" s="23">
        <v>41902</v>
      </c>
      <c r="AC61" s="23">
        <v>47501</v>
      </c>
      <c r="AD61" s="70">
        <v>47116</v>
      </c>
      <c r="AE61" s="70">
        <v>50147</v>
      </c>
    </row>
    <row r="62" spans="1:31" ht="12" customHeight="1" x14ac:dyDescent="0.25">
      <c r="B62" s="25" t="s">
        <v>136</v>
      </c>
      <c r="C62" s="33"/>
      <c r="D62" s="23">
        <v>6627</v>
      </c>
      <c r="E62" s="23">
        <v>7750</v>
      </c>
      <c r="F62" s="23">
        <v>10270</v>
      </c>
      <c r="G62" s="23">
        <v>14085</v>
      </c>
      <c r="H62" s="23">
        <v>14940</v>
      </c>
      <c r="I62" s="23">
        <v>12900</v>
      </c>
      <c r="J62" s="23">
        <v>14108</v>
      </c>
      <c r="K62" s="23">
        <v>12406</v>
      </c>
      <c r="L62" s="23">
        <v>22315</v>
      </c>
      <c r="M62" s="23">
        <v>25015</v>
      </c>
      <c r="N62" s="23">
        <v>28548</v>
      </c>
      <c r="O62" s="23">
        <v>54889</v>
      </c>
      <c r="P62" s="23">
        <v>82864</v>
      </c>
      <c r="Q62" s="23">
        <v>157096</v>
      </c>
      <c r="R62" s="23">
        <v>131582</v>
      </c>
      <c r="S62" s="23">
        <v>70135</v>
      </c>
      <c r="T62" s="23">
        <v>91867</v>
      </c>
      <c r="U62" s="23">
        <v>65940</v>
      </c>
      <c r="V62" s="23">
        <v>60035</v>
      </c>
      <c r="W62" s="23">
        <v>61712</v>
      </c>
      <c r="X62" s="23">
        <v>71520</v>
      </c>
      <c r="Y62" s="203"/>
      <c r="Z62" s="23">
        <v>60479</v>
      </c>
      <c r="AA62" s="23">
        <v>34700</v>
      </c>
      <c r="AB62" s="23">
        <v>36464</v>
      </c>
      <c r="AC62" s="23">
        <v>35423</v>
      </c>
      <c r="AD62" s="70">
        <v>35506</v>
      </c>
      <c r="AE62" s="70">
        <v>32843</v>
      </c>
    </row>
    <row r="63" spans="1:31" ht="12" customHeight="1" x14ac:dyDescent="0.25">
      <c r="B63" s="25" t="s">
        <v>66</v>
      </c>
      <c r="C63" s="33"/>
      <c r="D63" s="23">
        <v>200695</v>
      </c>
      <c r="E63" s="23">
        <v>207347</v>
      </c>
      <c r="F63" s="23">
        <v>175239</v>
      </c>
      <c r="G63" s="23">
        <v>140233</v>
      </c>
      <c r="H63" s="23">
        <v>149911</v>
      </c>
      <c r="I63" s="23">
        <v>139631</v>
      </c>
      <c r="J63" s="23">
        <v>142984</v>
      </c>
      <c r="K63" s="23">
        <v>161185</v>
      </c>
      <c r="L63" s="23">
        <v>156454</v>
      </c>
      <c r="M63" s="23">
        <v>175880</v>
      </c>
      <c r="N63" s="23">
        <v>184674</v>
      </c>
      <c r="O63" s="23">
        <v>166746</v>
      </c>
      <c r="P63" s="23">
        <v>159580</v>
      </c>
      <c r="Q63" s="23">
        <v>169922</v>
      </c>
      <c r="R63" s="23">
        <v>179590</v>
      </c>
      <c r="S63" s="23">
        <v>186289</v>
      </c>
      <c r="T63" s="23">
        <v>182673</v>
      </c>
      <c r="U63" s="23">
        <v>179197</v>
      </c>
      <c r="V63" s="23">
        <v>186807</v>
      </c>
      <c r="W63" s="23">
        <v>189717</v>
      </c>
      <c r="X63" s="23">
        <v>179437</v>
      </c>
      <c r="Y63" s="203"/>
      <c r="Z63" s="23">
        <v>343574</v>
      </c>
      <c r="AA63" s="23">
        <v>389988</v>
      </c>
      <c r="AB63" s="23">
        <v>405954</v>
      </c>
      <c r="AC63" s="23">
        <v>699258</v>
      </c>
      <c r="AD63" s="70">
        <v>659634</v>
      </c>
      <c r="AE63" s="70">
        <v>431662</v>
      </c>
    </row>
    <row r="64" spans="1:31" ht="12" customHeight="1" x14ac:dyDescent="0.25">
      <c r="B64" s="25" t="s">
        <v>15</v>
      </c>
      <c r="C64" s="33"/>
      <c r="D64" s="23">
        <v>47941</v>
      </c>
      <c r="E64" s="23">
        <v>37603</v>
      </c>
      <c r="F64" s="23">
        <v>28587</v>
      </c>
      <c r="G64" s="23">
        <v>23622</v>
      </c>
      <c r="H64" s="23">
        <v>19544</v>
      </c>
      <c r="I64" s="23">
        <v>18633</v>
      </c>
      <c r="J64" s="23">
        <v>22658</v>
      </c>
      <c r="K64" s="23">
        <v>13594</v>
      </c>
      <c r="L64" s="23">
        <v>19377</v>
      </c>
      <c r="M64" s="23">
        <v>20943</v>
      </c>
      <c r="N64" s="23">
        <v>22279</v>
      </c>
      <c r="O64" s="23">
        <v>26659</v>
      </c>
      <c r="P64" s="23">
        <v>34221</v>
      </c>
      <c r="Q64" s="23">
        <v>23715</v>
      </c>
      <c r="R64" s="23">
        <v>24604</v>
      </c>
      <c r="S64" s="23">
        <v>25453</v>
      </c>
      <c r="T64" s="23">
        <v>25243</v>
      </c>
      <c r="U64" s="23">
        <v>23214</v>
      </c>
      <c r="V64" s="23">
        <v>21037</v>
      </c>
      <c r="W64" s="23">
        <v>20878</v>
      </c>
      <c r="X64" s="23">
        <v>22615</v>
      </c>
      <c r="Y64" s="203"/>
      <c r="Z64" s="23">
        <v>10971</v>
      </c>
      <c r="AA64" s="23">
        <v>12372</v>
      </c>
      <c r="AB64" s="23">
        <v>12762</v>
      </c>
      <c r="AC64" s="23">
        <v>14456</v>
      </c>
      <c r="AD64" s="70">
        <v>20149</v>
      </c>
      <c r="AE64" s="70">
        <v>18905</v>
      </c>
    </row>
    <row r="65" spans="1:31" ht="12" customHeight="1" x14ac:dyDescent="0.25">
      <c r="B65" s="25" t="s">
        <v>16</v>
      </c>
      <c r="C65" s="33"/>
      <c r="D65" s="13">
        <v>7760</v>
      </c>
      <c r="E65" s="13">
        <v>7596</v>
      </c>
      <c r="F65" s="13">
        <v>8451</v>
      </c>
      <c r="G65" s="13">
        <v>9738</v>
      </c>
      <c r="H65" s="13">
        <v>11880</v>
      </c>
      <c r="I65" s="13">
        <v>11856</v>
      </c>
      <c r="J65" s="13">
        <v>12253</v>
      </c>
      <c r="K65" s="13">
        <v>10017</v>
      </c>
      <c r="L65" s="13">
        <v>7978</v>
      </c>
      <c r="M65" s="13">
        <v>7267</v>
      </c>
      <c r="N65" s="13">
        <v>6176</v>
      </c>
      <c r="O65" s="13">
        <v>5285</v>
      </c>
      <c r="P65" s="13">
        <v>5518</v>
      </c>
      <c r="Q65" s="13">
        <v>5092</v>
      </c>
      <c r="R65" s="13">
        <v>5843</v>
      </c>
      <c r="S65" s="13">
        <v>6343</v>
      </c>
      <c r="T65" s="13">
        <v>4600</v>
      </c>
      <c r="U65" s="13">
        <v>4107</v>
      </c>
      <c r="V65" s="13">
        <v>4959</v>
      </c>
      <c r="W65" s="13">
        <v>4198</v>
      </c>
      <c r="X65" s="13">
        <v>3130</v>
      </c>
      <c r="Y65" s="203"/>
      <c r="Z65" s="13">
        <v>5208</v>
      </c>
      <c r="AA65" s="13">
        <v>6142</v>
      </c>
      <c r="AB65" s="13">
        <v>4331</v>
      </c>
      <c r="AC65" s="13">
        <v>6709</v>
      </c>
      <c r="AD65" s="70">
        <v>5728</v>
      </c>
      <c r="AE65" s="70">
        <v>5273</v>
      </c>
    </row>
    <row r="66" spans="1:31" ht="12" customHeight="1" x14ac:dyDescent="0.25">
      <c r="B66" s="25" t="s">
        <v>144</v>
      </c>
      <c r="C66" s="33"/>
      <c r="D66" s="23">
        <v>51325</v>
      </c>
      <c r="E66" s="23">
        <v>45779</v>
      </c>
      <c r="F66" s="23">
        <v>28766</v>
      </c>
      <c r="G66" s="23">
        <v>22990</v>
      </c>
      <c r="H66" s="23">
        <v>21136</v>
      </c>
      <c r="I66" s="23">
        <v>21833</v>
      </c>
      <c r="J66" s="23">
        <v>22805</v>
      </c>
      <c r="K66" s="23">
        <v>22171</v>
      </c>
      <c r="L66" s="23">
        <v>17363</v>
      </c>
      <c r="M66" s="23">
        <v>30819</v>
      </c>
      <c r="N66" s="23">
        <v>27696</v>
      </c>
      <c r="O66" s="23">
        <v>22586</v>
      </c>
      <c r="P66" s="23">
        <v>20707</v>
      </c>
      <c r="Q66" s="23">
        <v>319120</v>
      </c>
      <c r="R66" s="23">
        <v>230857</v>
      </c>
      <c r="S66" s="23">
        <v>249565</v>
      </c>
      <c r="T66" s="23">
        <v>144183</v>
      </c>
      <c r="U66" s="23">
        <v>143491</v>
      </c>
      <c r="V66" s="23">
        <v>117466</v>
      </c>
      <c r="W66" s="23">
        <v>111353</v>
      </c>
      <c r="X66" s="23">
        <v>113492</v>
      </c>
      <c r="Y66" s="203"/>
      <c r="Z66" s="23">
        <v>137495</v>
      </c>
      <c r="AA66" s="23">
        <v>181534</v>
      </c>
      <c r="AB66" s="23">
        <v>261465</v>
      </c>
      <c r="AC66" s="23">
        <v>241093</v>
      </c>
      <c r="AD66" s="70">
        <v>202809</v>
      </c>
      <c r="AE66" s="70">
        <v>183719</v>
      </c>
    </row>
    <row r="67" spans="1:31" ht="12" customHeight="1" x14ac:dyDescent="0.25">
      <c r="B67" s="30" t="s">
        <v>58</v>
      </c>
      <c r="C67" s="34"/>
      <c r="D67" s="24">
        <v>1399733</v>
      </c>
      <c r="E67" s="24">
        <v>1384307</v>
      </c>
      <c r="F67" s="24">
        <v>1697881</v>
      </c>
      <c r="G67" s="24">
        <v>1506862</v>
      </c>
      <c r="H67" s="24">
        <v>1410592</v>
      </c>
      <c r="I67" s="24">
        <v>1457210</v>
      </c>
      <c r="J67" s="24">
        <v>1573526</v>
      </c>
      <c r="K67" s="24">
        <v>1599833</v>
      </c>
      <c r="L67" s="24">
        <v>2871378</v>
      </c>
      <c r="M67" s="24">
        <v>1722954</v>
      </c>
      <c r="N67" s="24">
        <v>1569377</v>
      </c>
      <c r="O67" s="24">
        <v>2348787</v>
      </c>
      <c r="P67" s="24">
        <v>3008148</v>
      </c>
      <c r="Q67" s="24">
        <v>3795745</v>
      </c>
      <c r="R67" s="24">
        <v>2975487</v>
      </c>
      <c r="S67" s="24">
        <v>2614438</v>
      </c>
      <c r="T67" s="24">
        <v>2322173</v>
      </c>
      <c r="U67" s="24">
        <v>2305742</v>
      </c>
      <c r="V67" s="24">
        <v>2057463</v>
      </c>
      <c r="W67" s="24">
        <f>SUM(W58:W66)</f>
        <v>2197359</v>
      </c>
      <c r="X67" s="24">
        <f>SUM(X58:X66)</f>
        <v>2057485</v>
      </c>
      <c r="Y67" s="203"/>
      <c r="Z67" s="254">
        <f t="shared" ref="Z67:AE67" si="4">SUM(Z58:Z66)</f>
        <v>2967804</v>
      </c>
      <c r="AA67" s="24">
        <f t="shared" si="4"/>
        <v>3250883</v>
      </c>
      <c r="AB67" s="24">
        <f t="shared" si="4"/>
        <v>3657402</v>
      </c>
      <c r="AC67" s="24">
        <f t="shared" si="4"/>
        <v>4344512</v>
      </c>
      <c r="AD67" s="24">
        <f t="shared" si="4"/>
        <v>4009998</v>
      </c>
      <c r="AE67" s="24">
        <f t="shared" si="4"/>
        <v>4172614</v>
      </c>
    </row>
    <row r="68" spans="1:31" ht="12" customHeight="1" x14ac:dyDescent="0.25">
      <c r="B68" s="28"/>
      <c r="D68" s="79"/>
      <c r="E68" s="79"/>
      <c r="F68" s="79"/>
      <c r="G68" s="79"/>
      <c r="H68" s="79"/>
      <c r="I68" s="79"/>
      <c r="J68" s="79"/>
      <c r="K68" s="79"/>
      <c r="L68" s="79"/>
      <c r="M68" s="79"/>
      <c r="N68" s="79"/>
      <c r="O68" s="79"/>
      <c r="P68" s="79"/>
      <c r="Q68" s="79"/>
      <c r="R68" s="79"/>
      <c r="S68" s="79"/>
      <c r="T68" s="115"/>
      <c r="U68" s="112"/>
      <c r="V68" s="112"/>
      <c r="W68" s="112"/>
      <c r="X68" s="112"/>
      <c r="Z68" s="112"/>
      <c r="AA68" s="112"/>
    </row>
    <row r="69" spans="1:31" ht="12" customHeight="1" x14ac:dyDescent="0.25">
      <c r="B69" s="28"/>
      <c r="D69" s="79"/>
      <c r="E69" s="79"/>
      <c r="F69" s="79"/>
      <c r="G69" s="79"/>
      <c r="H69" s="79"/>
      <c r="I69" s="79"/>
      <c r="J69" s="79"/>
      <c r="K69" s="79"/>
      <c r="L69" s="79"/>
      <c r="M69" s="20"/>
      <c r="N69" s="20"/>
      <c r="O69" s="20"/>
      <c r="P69" s="20"/>
      <c r="Q69" s="20"/>
      <c r="R69" s="20"/>
      <c r="S69" s="20"/>
      <c r="T69" s="112"/>
      <c r="U69" s="112"/>
      <c r="V69" s="112"/>
      <c r="W69" s="112"/>
      <c r="X69" s="112"/>
      <c r="Z69" s="112"/>
      <c r="AA69" s="112"/>
    </row>
    <row r="70" spans="1:31" ht="20.6" x14ac:dyDescent="0.25">
      <c r="A70" s="10">
        <v>2.5</v>
      </c>
      <c r="B70" s="77" t="s">
        <v>123</v>
      </c>
      <c r="C70" s="78"/>
      <c r="F70" s="80"/>
      <c r="G70" s="80"/>
      <c r="H70" s="80"/>
      <c r="I70" s="80"/>
      <c r="J70" s="80"/>
      <c r="K70" s="55"/>
      <c r="L70" s="55"/>
      <c r="M70" s="20"/>
      <c r="N70" s="20"/>
      <c r="O70" s="20"/>
      <c r="P70" s="20"/>
      <c r="Q70" s="20"/>
      <c r="R70" s="186"/>
      <c r="S70" s="186"/>
      <c r="T70" s="186"/>
      <c r="U70" s="186"/>
      <c r="V70" s="186"/>
      <c r="W70" s="186"/>
      <c r="X70" s="186"/>
      <c r="Y70" s="238"/>
      <c r="Z70" s="186"/>
      <c r="AA70" s="186"/>
    </row>
    <row r="71" spans="1:31" ht="12" customHeight="1" x14ac:dyDescent="0.25">
      <c r="B71" s="29" t="s">
        <v>148</v>
      </c>
      <c r="C71" s="78"/>
      <c r="F71" s="80"/>
      <c r="G71" s="80"/>
      <c r="H71" s="80"/>
      <c r="I71" s="80"/>
      <c r="J71" s="80"/>
      <c r="K71" s="23">
        <v>956824</v>
      </c>
      <c r="L71" s="23">
        <v>2212160</v>
      </c>
      <c r="M71" s="23">
        <v>978796</v>
      </c>
      <c r="N71" s="23">
        <v>831951</v>
      </c>
      <c r="O71" s="23">
        <v>799281</v>
      </c>
      <c r="P71" s="23">
        <v>804187</v>
      </c>
      <c r="Q71" s="23">
        <v>877956</v>
      </c>
      <c r="R71" s="23">
        <v>598573</v>
      </c>
      <c r="S71" s="23">
        <v>552279</v>
      </c>
      <c r="T71" s="23">
        <v>562530</v>
      </c>
      <c r="U71" s="23">
        <v>596904</v>
      </c>
      <c r="V71" s="23">
        <v>673179</v>
      </c>
      <c r="W71" s="23">
        <v>767513</v>
      </c>
      <c r="X71" s="23">
        <v>648317</v>
      </c>
      <c r="Y71" s="203"/>
      <c r="Z71" s="23">
        <v>1251078</v>
      </c>
      <c r="AA71" s="23">
        <v>1293534</v>
      </c>
      <c r="AB71" s="23">
        <v>1282131</v>
      </c>
      <c r="AC71" s="23">
        <v>1350596</v>
      </c>
      <c r="AD71" s="23">
        <v>1323356</v>
      </c>
      <c r="AE71" s="23">
        <v>1246009</v>
      </c>
    </row>
    <row r="72" spans="1:31" ht="12" customHeight="1" x14ac:dyDescent="0.25">
      <c r="B72" s="29" t="s">
        <v>171</v>
      </c>
      <c r="C72" s="78"/>
      <c r="F72" s="80"/>
      <c r="G72" s="80"/>
      <c r="H72" s="80"/>
      <c r="I72" s="80"/>
      <c r="J72" s="80"/>
      <c r="K72" s="23">
        <v>92757</v>
      </c>
      <c r="L72" s="23">
        <v>73062</v>
      </c>
      <c r="M72" s="23">
        <v>73371</v>
      </c>
      <c r="N72" s="23">
        <v>79385</v>
      </c>
      <c r="O72" s="23">
        <v>80450</v>
      </c>
      <c r="P72" s="23">
        <v>80397</v>
      </c>
      <c r="Q72" s="23">
        <v>81082</v>
      </c>
      <c r="R72" s="23">
        <v>78144</v>
      </c>
      <c r="S72" s="23">
        <v>70147</v>
      </c>
      <c r="T72" s="23">
        <v>72792</v>
      </c>
      <c r="U72" s="23">
        <v>65411</v>
      </c>
      <c r="V72" s="23">
        <v>66235</v>
      </c>
      <c r="W72" s="23">
        <v>68960</v>
      </c>
      <c r="X72" s="23">
        <v>53689</v>
      </c>
      <c r="Y72" s="203"/>
      <c r="Z72" s="23">
        <v>47675</v>
      </c>
      <c r="AA72" s="23">
        <v>50455</v>
      </c>
      <c r="AB72" s="23">
        <v>46777</v>
      </c>
      <c r="AC72" s="23">
        <v>51204</v>
      </c>
      <c r="AD72" s="23">
        <v>55419</v>
      </c>
      <c r="AE72" s="23">
        <v>58737</v>
      </c>
    </row>
    <row r="73" spans="1:31" ht="12" customHeight="1" x14ac:dyDescent="0.25">
      <c r="B73" s="29" t="s">
        <v>104</v>
      </c>
      <c r="C73" s="78"/>
      <c r="F73" s="80"/>
      <c r="G73" s="80"/>
      <c r="H73" s="80"/>
      <c r="I73" s="80"/>
      <c r="J73" s="80"/>
      <c r="K73" s="23">
        <v>105381</v>
      </c>
      <c r="L73" s="23">
        <v>58578</v>
      </c>
      <c r="M73" s="23">
        <v>65099</v>
      </c>
      <c r="N73" s="23">
        <v>64127</v>
      </c>
      <c r="O73" s="23">
        <v>70674</v>
      </c>
      <c r="P73" s="23">
        <v>80526</v>
      </c>
      <c r="Q73" s="23">
        <v>89916</v>
      </c>
      <c r="R73" s="23">
        <v>76639</v>
      </c>
      <c r="S73" s="23">
        <v>73174</v>
      </c>
      <c r="T73" s="23">
        <v>89921</v>
      </c>
      <c r="U73" s="23">
        <v>85051</v>
      </c>
      <c r="V73" s="23">
        <v>74524</v>
      </c>
      <c r="W73" s="23">
        <v>74739</v>
      </c>
      <c r="X73" s="23">
        <v>81585</v>
      </c>
      <c r="Y73" s="203"/>
      <c r="Z73" s="23">
        <v>117506</v>
      </c>
      <c r="AA73" s="23">
        <v>118641</v>
      </c>
      <c r="AB73" s="23">
        <v>116738</v>
      </c>
      <c r="AC73" s="23">
        <v>121865</v>
      </c>
      <c r="AD73" s="23">
        <v>119346</v>
      </c>
      <c r="AE73" s="23">
        <v>105100</v>
      </c>
    </row>
    <row r="74" spans="1:31" ht="12" customHeight="1" x14ac:dyDescent="0.25">
      <c r="B74" s="29" t="s">
        <v>172</v>
      </c>
      <c r="C74" s="78"/>
      <c r="F74" s="80"/>
      <c r="G74" s="80"/>
      <c r="H74" s="80"/>
      <c r="I74" s="80"/>
      <c r="J74" s="80"/>
      <c r="K74" s="23">
        <v>365323</v>
      </c>
      <c r="L74" s="23">
        <v>484944</v>
      </c>
      <c r="M74" s="23">
        <v>563502</v>
      </c>
      <c r="N74" s="23">
        <v>552126</v>
      </c>
      <c r="O74" s="23">
        <v>1356121</v>
      </c>
      <c r="P74" s="23">
        <v>2000117</v>
      </c>
      <c r="Q74" s="23">
        <v>2703779</v>
      </c>
      <c r="R74" s="23">
        <v>2177260</v>
      </c>
      <c r="S74" s="23">
        <v>1876506</v>
      </c>
      <c r="T74" s="23">
        <v>1552023</v>
      </c>
      <c r="U74" s="23">
        <v>1514101</v>
      </c>
      <c r="V74" s="23">
        <v>1200171</v>
      </c>
      <c r="W74" s="23">
        <v>1246347</v>
      </c>
      <c r="X74" s="23">
        <v>1235201</v>
      </c>
      <c r="Y74" s="203"/>
      <c r="Z74" s="23">
        <v>1485186</v>
      </c>
      <c r="AA74" s="23">
        <v>1723550</v>
      </c>
      <c r="AB74" s="23">
        <v>2146620</v>
      </c>
      <c r="AC74" s="23">
        <v>2752630</v>
      </c>
      <c r="AD74" s="23">
        <v>2442608</v>
      </c>
      <c r="AE74" s="23">
        <v>2694573</v>
      </c>
    </row>
    <row r="75" spans="1:31" ht="12" customHeight="1" x14ac:dyDescent="0.25">
      <c r="B75" s="29" t="s">
        <v>11</v>
      </c>
      <c r="C75" s="78"/>
      <c r="F75" s="80"/>
      <c r="G75" s="80"/>
      <c r="H75" s="80"/>
      <c r="I75" s="80"/>
      <c r="J75" s="80"/>
      <c r="K75" s="23">
        <v>45155</v>
      </c>
      <c r="L75" s="23">
        <v>42634</v>
      </c>
      <c r="M75" s="23">
        <v>42186</v>
      </c>
      <c r="N75" s="23">
        <v>41788</v>
      </c>
      <c r="O75" s="23">
        <v>42261</v>
      </c>
      <c r="P75" s="23">
        <v>42921</v>
      </c>
      <c r="Q75" s="23">
        <v>43012</v>
      </c>
      <c r="R75" s="23">
        <v>44871</v>
      </c>
      <c r="S75" s="23">
        <v>42332</v>
      </c>
      <c r="T75" s="23">
        <v>44907</v>
      </c>
      <c r="U75" s="23">
        <v>44275</v>
      </c>
      <c r="V75" s="23">
        <v>43354</v>
      </c>
      <c r="W75" s="23">
        <v>39800</v>
      </c>
      <c r="X75" s="23">
        <v>38693</v>
      </c>
      <c r="Y75" s="203"/>
      <c r="Z75" s="23">
        <v>66359</v>
      </c>
      <c r="AA75" s="23">
        <v>64703</v>
      </c>
      <c r="AB75" s="23">
        <v>65136</v>
      </c>
      <c r="AC75" s="23">
        <v>68217</v>
      </c>
      <c r="AD75" s="23">
        <v>69269</v>
      </c>
      <c r="AE75" s="23">
        <v>68195</v>
      </c>
    </row>
    <row r="76" spans="1:31" ht="12" customHeight="1" x14ac:dyDescent="0.25">
      <c r="B76" s="26" t="s">
        <v>58</v>
      </c>
      <c r="C76" s="78"/>
      <c r="F76" s="80"/>
      <c r="G76" s="80"/>
      <c r="H76" s="80"/>
      <c r="I76" s="80"/>
      <c r="J76" s="80"/>
      <c r="K76" s="24">
        <v>1565440</v>
      </c>
      <c r="L76" s="24">
        <v>2871378</v>
      </c>
      <c r="M76" s="24">
        <v>1722954</v>
      </c>
      <c r="N76" s="24">
        <v>1569377</v>
      </c>
      <c r="O76" s="24">
        <v>2348787</v>
      </c>
      <c r="P76" s="24">
        <v>3008148</v>
      </c>
      <c r="Q76" s="24">
        <v>3795745</v>
      </c>
      <c r="R76" s="24">
        <v>2975487</v>
      </c>
      <c r="S76" s="24">
        <v>2614438</v>
      </c>
      <c r="T76" s="24">
        <v>2322173</v>
      </c>
      <c r="U76" s="24">
        <v>2305742</v>
      </c>
      <c r="V76" s="24">
        <v>2057463</v>
      </c>
      <c r="W76" s="24">
        <f>SUM(W71:W75)</f>
        <v>2197359</v>
      </c>
      <c r="X76" s="24">
        <f>SUM(X71:X75)</f>
        <v>2057485</v>
      </c>
      <c r="Y76" s="203"/>
      <c r="Z76" s="24">
        <f>SUM(Z71:Z75)</f>
        <v>2967804</v>
      </c>
      <c r="AA76" s="24">
        <f t="shared" ref="AA76:AE76" si="5">SUM(AA71:AA75)</f>
        <v>3250883</v>
      </c>
      <c r="AB76" s="24">
        <f t="shared" si="5"/>
        <v>3657402</v>
      </c>
      <c r="AC76" s="24">
        <f t="shared" si="5"/>
        <v>4344512</v>
      </c>
      <c r="AD76" s="24">
        <f t="shared" si="5"/>
        <v>4009998</v>
      </c>
      <c r="AE76" s="24">
        <f t="shared" si="5"/>
        <v>4172614</v>
      </c>
    </row>
    <row r="77" spans="1:31" s="5" customFormat="1" x14ac:dyDescent="0.25">
      <c r="A77" s="68"/>
      <c r="B77" s="62"/>
      <c r="C77" s="62"/>
      <c r="D77" s="49"/>
      <c r="E77" s="49"/>
      <c r="F77" s="49"/>
      <c r="G77" s="49"/>
      <c r="H77" s="49"/>
      <c r="I77" s="49"/>
      <c r="J77" s="49"/>
      <c r="K77" s="49"/>
      <c r="M77" s="76"/>
      <c r="T77" s="117"/>
      <c r="U77" s="117"/>
      <c r="V77" s="117"/>
      <c r="W77" s="117"/>
      <c r="X77" s="117"/>
    </row>
    <row r="78" spans="1:31" s="5" customFormat="1" x14ac:dyDescent="0.25">
      <c r="A78" s="68"/>
      <c r="B78" s="62"/>
      <c r="C78" s="62"/>
      <c r="D78" s="49"/>
      <c r="E78" s="49"/>
      <c r="F78" s="49"/>
      <c r="G78" s="49"/>
      <c r="H78" s="49"/>
      <c r="I78" s="49"/>
      <c r="J78" s="49"/>
      <c r="K78" s="49"/>
      <c r="M78" s="76"/>
      <c r="T78" s="117"/>
      <c r="U78" s="117"/>
      <c r="V78" s="117"/>
      <c r="W78" s="117"/>
      <c r="X78" s="117"/>
    </row>
    <row r="79" spans="1:31" x14ac:dyDescent="0.25">
      <c r="B79" s="136" t="s">
        <v>102</v>
      </c>
    </row>
    <row r="80" spans="1:31" ht="10.5" customHeight="1" x14ac:dyDescent="0.25">
      <c r="B80" s="122" t="s">
        <v>153</v>
      </c>
      <c r="C80" s="122"/>
      <c r="D80" s="122"/>
      <c r="E80" s="122"/>
    </row>
    <row r="81" spans="1:24" ht="26.8" customHeight="1" x14ac:dyDescent="0.25">
      <c r="A81" s="4"/>
      <c r="B81" s="122" t="s">
        <v>249</v>
      </c>
      <c r="C81" s="122"/>
      <c r="D81" s="122"/>
      <c r="E81" s="122"/>
      <c r="T81" s="4"/>
      <c r="U81" s="4"/>
      <c r="V81" s="4"/>
      <c r="W81" s="4"/>
      <c r="X81" s="4"/>
    </row>
    <row r="82" spans="1:24" ht="47.05" customHeight="1" x14ac:dyDescent="0.3">
      <c r="A82" s="4"/>
      <c r="B82" s="122" t="s">
        <v>124</v>
      </c>
      <c r="C82" s="122"/>
      <c r="D82" s="122"/>
      <c r="E82" s="122"/>
      <c r="F82" s="109"/>
      <c r="G82" s="109"/>
      <c r="H82" s="109"/>
      <c r="I82" s="109"/>
      <c r="J82" s="109"/>
      <c r="K82" s="109"/>
      <c r="T82" s="4"/>
      <c r="U82" s="4"/>
      <c r="V82" s="4"/>
      <c r="W82" s="4"/>
      <c r="X82" s="4"/>
    </row>
    <row r="83" spans="1:24" ht="42.75" customHeight="1" x14ac:dyDescent="0.25">
      <c r="A83" s="4"/>
      <c r="B83" s="179" t="s">
        <v>169</v>
      </c>
      <c r="C83" s="122"/>
      <c r="D83" s="122"/>
      <c r="E83" s="122"/>
      <c r="T83" s="4"/>
      <c r="U83" s="4"/>
      <c r="V83" s="4"/>
      <c r="W83" s="4"/>
      <c r="X83" s="4"/>
    </row>
    <row r="84" spans="1:24" ht="37.5" customHeight="1" x14ac:dyDescent="0.25">
      <c r="A84" s="4"/>
      <c r="B84" s="179" t="s">
        <v>173</v>
      </c>
      <c r="C84" s="122"/>
      <c r="D84" s="122"/>
      <c r="E84" s="122"/>
      <c r="T84" s="4"/>
      <c r="U84" s="4"/>
      <c r="V84" s="4"/>
      <c r="W84" s="4"/>
      <c r="X84" s="4"/>
    </row>
  </sheetData>
  <mergeCells count="3">
    <mergeCell ref="V1:W1"/>
    <mergeCell ref="Z1:AD4"/>
    <mergeCell ref="R4:X5"/>
  </mergeCells>
  <phoneticPr fontId="10" type="noConversion"/>
  <hyperlinks>
    <hyperlink ref="V1:W1" location="Contents!A1" display="Back to contents page"/>
  </hyperlinks>
  <pageMargins left="0.98425196850393704" right="0.98425196850393704" top="0.78740157480314965" bottom="0.39370078740157483" header="0.51181102362204722" footer="0.51181102362204722"/>
  <pageSetup paperSize="9" scale="57"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7"/>
  </sheetPr>
  <dimension ref="A1:X42"/>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RowHeight="12.45" outlineLevelCol="1" x14ac:dyDescent="0.3"/>
  <cols>
    <col min="1" max="1" width="3.15234375" customWidth="1"/>
    <col min="2" max="2" width="40.69140625" customWidth="1"/>
    <col min="3" max="3" width="31" customWidth="1"/>
    <col min="4" max="4" width="12.3828125" hidden="1" customWidth="1" outlineLevel="1"/>
    <col min="5" max="5" width="17" hidden="1" customWidth="1" outlineLevel="1"/>
    <col min="6" max="6" width="15.3828125" hidden="1" customWidth="1" outlineLevel="1"/>
    <col min="7" max="7" width="12.84375" hidden="1" customWidth="1" outlineLevel="1"/>
    <col min="8" max="8" width="12.69140625" hidden="1" customWidth="1" outlineLevel="1"/>
    <col min="9" max="9" width="11.53515625" hidden="1" customWidth="1" outlineLevel="1"/>
    <col min="10" max="11" width="11" hidden="1" customWidth="1" outlineLevel="1"/>
    <col min="12" max="12" width="11" customWidth="1" collapsed="1"/>
    <col min="13" max="14" width="11" customWidth="1"/>
    <col min="15" max="16" width="11" style="88" customWidth="1"/>
    <col min="17" max="17" width="11.69140625" customWidth="1"/>
    <col min="18" max="18" width="11" customWidth="1"/>
    <col min="19" max="19" width="5.84375" customWidth="1"/>
    <col min="20" max="20" width="11" customWidth="1"/>
  </cols>
  <sheetData>
    <row r="1" spans="1:24" x14ac:dyDescent="0.3">
      <c r="B1" s="106" t="s">
        <v>145</v>
      </c>
      <c r="C1" s="106"/>
      <c r="D1" s="1"/>
      <c r="L1" s="4" t="s">
        <v>132</v>
      </c>
      <c r="Q1" s="263" t="s">
        <v>141</v>
      </c>
      <c r="R1" s="263"/>
      <c r="S1" s="203"/>
    </row>
    <row r="2" spans="1:24" ht="22.5" customHeight="1" x14ac:dyDescent="0.35">
      <c r="B2" s="205" t="s">
        <v>276</v>
      </c>
      <c r="L2" s="6" t="s">
        <v>4</v>
      </c>
      <c r="S2" s="203"/>
      <c r="T2" s="206"/>
    </row>
    <row r="3" spans="1:24" x14ac:dyDescent="0.3">
      <c r="B3" s="2"/>
      <c r="C3" s="2"/>
      <c r="L3" s="268" t="s">
        <v>308</v>
      </c>
      <c r="M3" s="268"/>
      <c r="N3" s="268"/>
      <c r="O3" s="268"/>
      <c r="P3" s="268"/>
      <c r="Q3" s="268"/>
      <c r="R3" s="268"/>
      <c r="S3" s="203"/>
    </row>
    <row r="4" spans="1:24" ht="13.75" x14ac:dyDescent="0.3">
      <c r="B4" s="18"/>
      <c r="C4" s="18"/>
      <c r="L4" s="268"/>
      <c r="M4" s="268"/>
      <c r="N4" s="268"/>
      <c r="O4" s="268"/>
      <c r="P4" s="268"/>
      <c r="Q4" s="268"/>
      <c r="R4" s="268"/>
      <c r="S4" s="203"/>
    </row>
    <row r="5" spans="1:24" x14ac:dyDescent="0.3">
      <c r="B5" s="170"/>
      <c r="C5" s="170"/>
      <c r="D5" s="171" t="s">
        <v>71</v>
      </c>
      <c r="E5" s="171" t="s">
        <v>101</v>
      </c>
      <c r="F5" s="171" t="s">
        <v>121</v>
      </c>
      <c r="G5" s="171" t="s">
        <v>126</v>
      </c>
      <c r="H5" s="171" t="s">
        <v>128</v>
      </c>
      <c r="I5" s="171" t="s">
        <v>129</v>
      </c>
      <c r="J5" s="171" t="s">
        <v>130</v>
      </c>
      <c r="K5" s="171" t="s">
        <v>135</v>
      </c>
      <c r="L5" s="171" t="s">
        <v>139</v>
      </c>
      <c r="M5" s="171" t="s">
        <v>143</v>
      </c>
      <c r="N5" s="171" t="s">
        <v>146</v>
      </c>
      <c r="O5" s="171" t="s">
        <v>147</v>
      </c>
      <c r="P5" s="171" t="s">
        <v>154</v>
      </c>
      <c r="Q5" s="171" t="s">
        <v>164</v>
      </c>
      <c r="R5" s="171" t="s">
        <v>165</v>
      </c>
      <c r="S5" s="203"/>
      <c r="T5" s="204" t="s">
        <v>219</v>
      </c>
    </row>
    <row r="6" spans="1:24" x14ac:dyDescent="0.3">
      <c r="A6" s="227" t="s">
        <v>127</v>
      </c>
      <c r="B6" s="8" t="s">
        <v>309</v>
      </c>
      <c r="C6" s="60" t="s">
        <v>57</v>
      </c>
      <c r="D6" s="172" t="s">
        <v>115</v>
      </c>
      <c r="E6" s="170"/>
      <c r="F6" s="170"/>
      <c r="G6" s="170"/>
      <c r="H6" s="172"/>
      <c r="I6" s="172"/>
      <c r="J6" s="172"/>
      <c r="K6" s="170"/>
      <c r="L6" s="172"/>
      <c r="M6" s="170"/>
      <c r="N6" s="170"/>
      <c r="Q6" s="173"/>
      <c r="R6" s="173"/>
      <c r="S6" s="203"/>
      <c r="T6" s="173" t="s">
        <v>279</v>
      </c>
    </row>
    <row r="7" spans="1:24" x14ac:dyDescent="0.3">
      <c r="B7" s="130" t="s">
        <v>310</v>
      </c>
      <c r="C7" s="11" t="s">
        <v>74</v>
      </c>
      <c r="D7" s="23"/>
      <c r="E7" s="23">
        <v>174286</v>
      </c>
      <c r="F7" s="23">
        <v>266685</v>
      </c>
      <c r="G7" s="23">
        <v>434335</v>
      </c>
      <c r="H7" s="23">
        <v>501985</v>
      </c>
      <c r="I7" s="23">
        <v>912166</v>
      </c>
      <c r="J7" s="23">
        <v>2060297</v>
      </c>
      <c r="K7" s="23">
        <v>2171451</v>
      </c>
      <c r="L7" s="23">
        <v>1791854</v>
      </c>
      <c r="M7" s="23">
        <v>1391437</v>
      </c>
      <c r="N7" s="23">
        <v>1236941</v>
      </c>
      <c r="O7" s="131">
        <v>1058925</v>
      </c>
      <c r="P7" s="131">
        <v>879883</v>
      </c>
      <c r="Q7" s="131">
        <v>932299</v>
      </c>
      <c r="R7" s="131">
        <v>934965</v>
      </c>
      <c r="S7" s="203"/>
      <c r="T7" s="131">
        <v>78686</v>
      </c>
      <c r="V7" s="169"/>
      <c r="W7" s="169"/>
      <c r="X7" s="152"/>
    </row>
    <row r="8" spans="1:24" x14ac:dyDescent="0.3">
      <c r="B8" s="130" t="s">
        <v>81</v>
      </c>
      <c r="C8" s="11" t="s">
        <v>148</v>
      </c>
      <c r="D8" s="23">
        <v>588876</v>
      </c>
      <c r="E8" s="23">
        <v>1627310</v>
      </c>
      <c r="F8" s="23">
        <v>634959</v>
      </c>
      <c r="G8" s="23">
        <v>474429</v>
      </c>
      <c r="H8" s="23">
        <v>395757</v>
      </c>
      <c r="I8" s="23">
        <v>370595</v>
      </c>
      <c r="J8" s="23">
        <v>323955</v>
      </c>
      <c r="K8" s="23">
        <v>309536</v>
      </c>
      <c r="L8" s="23">
        <v>286679</v>
      </c>
      <c r="M8" s="23">
        <v>310012</v>
      </c>
      <c r="N8" s="23">
        <v>314990</v>
      </c>
      <c r="O8" s="23">
        <v>385876</v>
      </c>
      <c r="P8" s="23">
        <v>506343</v>
      </c>
      <c r="Q8" s="23">
        <v>454317</v>
      </c>
      <c r="R8" s="23">
        <v>407954</v>
      </c>
      <c r="S8" s="203"/>
      <c r="T8" s="23">
        <v>24907</v>
      </c>
      <c r="U8" s="169"/>
    </row>
    <row r="9" spans="1:24" x14ac:dyDescent="0.3">
      <c r="B9" s="130" t="s">
        <v>91</v>
      </c>
      <c r="C9" s="11" t="s">
        <v>74</v>
      </c>
      <c r="D9" s="23">
        <v>149115</v>
      </c>
      <c r="E9" s="23">
        <v>227001</v>
      </c>
      <c r="F9" s="23">
        <v>236181</v>
      </c>
      <c r="G9" s="23">
        <v>281675</v>
      </c>
      <c r="H9" s="23">
        <v>311900</v>
      </c>
      <c r="I9" s="23">
        <v>284156</v>
      </c>
      <c r="J9" s="23">
        <v>281060</v>
      </c>
      <c r="K9" s="23">
        <v>297465</v>
      </c>
      <c r="L9" s="23">
        <v>314141</v>
      </c>
      <c r="M9" s="23">
        <v>321852</v>
      </c>
      <c r="N9" s="23">
        <v>319720</v>
      </c>
      <c r="O9" s="23">
        <v>319360</v>
      </c>
      <c r="P9" s="23">
        <v>305158</v>
      </c>
      <c r="Q9" s="23">
        <v>297122</v>
      </c>
      <c r="R9" s="23">
        <v>301855</v>
      </c>
      <c r="S9" s="203"/>
      <c r="T9" s="23">
        <v>63478</v>
      </c>
    </row>
    <row r="10" spans="1:24" x14ac:dyDescent="0.3">
      <c r="B10" s="168" t="s">
        <v>79</v>
      </c>
      <c r="C10" s="11" t="s">
        <v>148</v>
      </c>
      <c r="D10" s="23">
        <v>171481</v>
      </c>
      <c r="E10" s="23">
        <v>195082</v>
      </c>
      <c r="F10" s="23">
        <v>206131</v>
      </c>
      <c r="G10" s="23">
        <v>235712</v>
      </c>
      <c r="H10" s="23">
        <v>229463</v>
      </c>
      <c r="I10" s="23">
        <v>251391</v>
      </c>
      <c r="J10" s="23">
        <v>331754</v>
      </c>
      <c r="K10" s="23">
        <v>285015</v>
      </c>
      <c r="L10" s="23">
        <v>165998</v>
      </c>
      <c r="M10" s="23">
        <v>142114</v>
      </c>
      <c r="N10" s="23">
        <v>127708</v>
      </c>
      <c r="O10" s="23">
        <v>109488</v>
      </c>
      <c r="P10" s="23">
        <v>121666</v>
      </c>
      <c r="Q10" s="23">
        <v>131392</v>
      </c>
      <c r="R10" s="23">
        <v>129770</v>
      </c>
      <c r="S10" s="203"/>
      <c r="T10" s="23">
        <v>23383</v>
      </c>
      <c r="U10" s="37"/>
      <c r="V10" s="37"/>
    </row>
    <row r="11" spans="1:24" x14ac:dyDescent="0.3">
      <c r="B11" s="130" t="s">
        <v>111</v>
      </c>
      <c r="C11" s="11" t="s">
        <v>148</v>
      </c>
      <c r="D11" s="23">
        <v>140721</v>
      </c>
      <c r="E11" s="23">
        <v>146554</v>
      </c>
      <c r="F11" s="23">
        <v>157459</v>
      </c>
      <c r="G11" s="23">
        <v>152991</v>
      </c>
      <c r="H11" s="23">
        <v>139334</v>
      </c>
      <c r="I11" s="23">
        <v>123046</v>
      </c>
      <c r="J11" s="23">
        <v>125734</v>
      </c>
      <c r="K11" s="23">
        <v>104159</v>
      </c>
      <c r="L11" s="23">
        <v>100984</v>
      </c>
      <c r="M11" s="23">
        <v>86035</v>
      </c>
      <c r="N11" s="23">
        <v>89200</v>
      </c>
      <c r="O11" s="23">
        <v>84354</v>
      </c>
      <c r="P11" s="23">
        <v>78992</v>
      </c>
      <c r="Q11" s="23">
        <v>68286</v>
      </c>
      <c r="R11" s="23">
        <v>73322</v>
      </c>
      <c r="S11" s="203"/>
      <c r="T11" s="23">
        <v>10213</v>
      </c>
      <c r="U11" s="37"/>
    </row>
    <row r="12" spans="1:24" ht="24.75" customHeight="1" x14ac:dyDescent="0.3">
      <c r="B12" s="147" t="s">
        <v>274</v>
      </c>
      <c r="C12" s="11" t="s">
        <v>104</v>
      </c>
      <c r="D12" s="23">
        <v>59681</v>
      </c>
      <c r="E12" s="23">
        <v>66881</v>
      </c>
      <c r="F12" s="23">
        <v>44596</v>
      </c>
      <c r="G12" s="23">
        <v>48788</v>
      </c>
      <c r="H12" s="23">
        <v>52708</v>
      </c>
      <c r="I12" s="23">
        <v>54335</v>
      </c>
      <c r="J12" s="23">
        <v>63302</v>
      </c>
      <c r="K12" s="23">
        <v>62389</v>
      </c>
      <c r="L12" s="23">
        <v>59961</v>
      </c>
      <c r="M12" s="23">
        <v>58097</v>
      </c>
      <c r="N12" s="23">
        <v>74974</v>
      </c>
      <c r="O12" s="23">
        <v>65094</v>
      </c>
      <c r="P12" s="23">
        <v>63533</v>
      </c>
      <c r="Q12" s="23">
        <v>63605</v>
      </c>
      <c r="R12" s="23">
        <v>65563</v>
      </c>
      <c r="S12" s="203"/>
      <c r="T12" s="23">
        <v>12974</v>
      </c>
    </row>
    <row r="13" spans="1:24" x14ac:dyDescent="0.3">
      <c r="B13" s="130" t="s">
        <v>97</v>
      </c>
      <c r="C13" s="59" t="s">
        <v>72</v>
      </c>
      <c r="D13" s="23">
        <v>27187</v>
      </c>
      <c r="E13" s="23">
        <v>20529</v>
      </c>
      <c r="F13" s="23">
        <v>20157</v>
      </c>
      <c r="G13" s="23">
        <v>20009</v>
      </c>
      <c r="H13" s="23">
        <v>23178</v>
      </c>
      <c r="I13" s="23">
        <v>23099</v>
      </c>
      <c r="J13" s="23">
        <v>24642</v>
      </c>
      <c r="K13" s="23">
        <v>22731</v>
      </c>
      <c r="L13" s="23">
        <v>24214</v>
      </c>
      <c r="M13" s="23">
        <v>23427</v>
      </c>
      <c r="N13" s="23">
        <v>29170</v>
      </c>
      <c r="O13" s="23">
        <v>23543</v>
      </c>
      <c r="P13" s="23">
        <v>35817</v>
      </c>
      <c r="Q13" s="23">
        <v>30588</v>
      </c>
      <c r="R13" s="23">
        <v>27386</v>
      </c>
      <c r="S13" s="203"/>
      <c r="T13" s="23">
        <v>819</v>
      </c>
    </row>
    <row r="14" spans="1:24" x14ac:dyDescent="0.3">
      <c r="B14" s="214" t="s">
        <v>275</v>
      </c>
      <c r="C14" s="11" t="s">
        <v>148</v>
      </c>
      <c r="D14" s="23">
        <v>75575</v>
      </c>
      <c r="E14" s="23">
        <v>45425</v>
      </c>
      <c r="F14" s="23">
        <v>47467</v>
      </c>
      <c r="G14" s="23">
        <v>46108</v>
      </c>
      <c r="H14" s="23">
        <v>44260</v>
      </c>
      <c r="I14" s="23">
        <v>45471</v>
      </c>
      <c r="J14" s="23">
        <v>48253</v>
      </c>
      <c r="K14" s="23">
        <v>39891</v>
      </c>
      <c r="L14" s="23">
        <v>35944</v>
      </c>
      <c r="M14" s="23">
        <v>32941</v>
      </c>
      <c r="N14" s="23">
        <v>31021</v>
      </c>
      <c r="O14" s="23">
        <v>26144</v>
      </c>
      <c r="P14" s="23">
        <v>31242</v>
      </c>
      <c r="Q14" s="23">
        <v>31147</v>
      </c>
      <c r="R14" s="23">
        <v>23893</v>
      </c>
      <c r="S14" s="203"/>
      <c r="T14" s="23">
        <v>7697</v>
      </c>
    </row>
    <row r="15" spans="1:24" x14ac:dyDescent="0.3">
      <c r="B15" s="130" t="s">
        <v>90</v>
      </c>
      <c r="C15" s="11" t="s">
        <v>72</v>
      </c>
      <c r="D15" s="23">
        <v>13558</v>
      </c>
      <c r="E15" s="23">
        <v>18596</v>
      </c>
      <c r="F15" s="23">
        <v>15666</v>
      </c>
      <c r="G15" s="23">
        <v>16518</v>
      </c>
      <c r="H15" s="23">
        <v>20072</v>
      </c>
      <c r="I15" s="23">
        <v>18985</v>
      </c>
      <c r="J15" s="23">
        <v>21098</v>
      </c>
      <c r="K15" s="23">
        <v>19029</v>
      </c>
      <c r="L15" s="23">
        <v>18130</v>
      </c>
      <c r="M15" s="23">
        <v>16739</v>
      </c>
      <c r="N15" s="23">
        <v>17422</v>
      </c>
      <c r="O15" s="23">
        <v>14728</v>
      </c>
      <c r="P15" s="23">
        <v>17203</v>
      </c>
      <c r="Q15" s="23">
        <v>14952</v>
      </c>
      <c r="R15" s="23">
        <v>13762</v>
      </c>
      <c r="S15" s="203"/>
      <c r="T15" s="23">
        <v>420</v>
      </c>
    </row>
    <row r="16" spans="1:24" x14ac:dyDescent="0.3">
      <c r="B16" s="130" t="s">
        <v>82</v>
      </c>
      <c r="C16" s="11" t="s">
        <v>72</v>
      </c>
      <c r="D16" s="23">
        <v>57366</v>
      </c>
      <c r="E16" s="23">
        <v>52091</v>
      </c>
      <c r="F16" s="23">
        <v>36208</v>
      </c>
      <c r="G16" s="23">
        <v>34161</v>
      </c>
      <c r="H16" s="23">
        <v>37366</v>
      </c>
      <c r="I16" s="23">
        <v>35188</v>
      </c>
      <c r="J16" s="23">
        <v>34578</v>
      </c>
      <c r="K16" s="23">
        <v>34512</v>
      </c>
      <c r="L16" s="23">
        <v>35250</v>
      </c>
      <c r="M16" s="23">
        <v>27809</v>
      </c>
      <c r="N16" s="23">
        <v>26845</v>
      </c>
      <c r="O16" s="23">
        <v>21392</v>
      </c>
      <c r="P16" s="23">
        <v>17986</v>
      </c>
      <c r="Q16" s="23">
        <v>14906</v>
      </c>
      <c r="R16" s="23">
        <v>13522</v>
      </c>
      <c r="S16" s="203"/>
      <c r="T16" s="23">
        <v>532</v>
      </c>
    </row>
    <row r="17" spans="2:22" x14ac:dyDescent="0.3">
      <c r="B17" s="168" t="s">
        <v>93</v>
      </c>
      <c r="C17" s="11" t="s">
        <v>74</v>
      </c>
      <c r="D17" s="23">
        <v>10571</v>
      </c>
      <c r="E17" s="23">
        <v>10773</v>
      </c>
      <c r="F17" s="23">
        <v>11574</v>
      </c>
      <c r="G17" s="23">
        <v>12465</v>
      </c>
      <c r="H17" s="23">
        <v>16667</v>
      </c>
      <c r="I17" s="23">
        <v>14253</v>
      </c>
      <c r="J17" s="23">
        <v>18490</v>
      </c>
      <c r="K17" s="23">
        <v>18291</v>
      </c>
      <c r="L17" s="23">
        <v>18509</v>
      </c>
      <c r="M17" s="23">
        <v>14791</v>
      </c>
      <c r="N17" s="23">
        <v>15424</v>
      </c>
      <c r="O17" s="23">
        <v>12272</v>
      </c>
      <c r="P17" s="23">
        <v>12554</v>
      </c>
      <c r="Q17" s="23">
        <v>11976</v>
      </c>
      <c r="R17" s="23">
        <v>12698</v>
      </c>
      <c r="S17" s="203"/>
      <c r="T17" s="23">
        <v>838</v>
      </c>
    </row>
    <row r="18" spans="2:22" x14ac:dyDescent="0.3">
      <c r="B18" s="130" t="s">
        <v>96</v>
      </c>
      <c r="C18" s="11" t="s">
        <v>11</v>
      </c>
      <c r="D18" s="23">
        <v>15240</v>
      </c>
      <c r="E18" s="23">
        <v>11144</v>
      </c>
      <c r="F18" s="23">
        <v>12341</v>
      </c>
      <c r="G18" s="23">
        <v>11268</v>
      </c>
      <c r="H18" s="23">
        <v>12058</v>
      </c>
      <c r="I18" s="23">
        <v>11739</v>
      </c>
      <c r="J18" s="23">
        <v>13552</v>
      </c>
      <c r="K18" s="23">
        <v>13328</v>
      </c>
      <c r="L18" s="23">
        <v>15867</v>
      </c>
      <c r="M18" s="23">
        <v>14160</v>
      </c>
      <c r="N18" s="23">
        <v>16941</v>
      </c>
      <c r="O18" s="23">
        <v>13838</v>
      </c>
      <c r="P18" s="23">
        <v>13976</v>
      </c>
      <c r="Q18" s="23">
        <v>11849</v>
      </c>
      <c r="R18" s="23">
        <v>11203</v>
      </c>
      <c r="S18" s="203"/>
      <c r="T18" s="23">
        <v>1203</v>
      </c>
    </row>
    <row r="19" spans="2:22" x14ac:dyDescent="0.3">
      <c r="B19" s="130" t="s">
        <v>311</v>
      </c>
      <c r="C19" s="11" t="s">
        <v>104</v>
      </c>
      <c r="D19" s="23"/>
      <c r="E19" s="23">
        <v>10393</v>
      </c>
      <c r="F19" s="23">
        <v>10182</v>
      </c>
      <c r="G19" s="23">
        <v>12174</v>
      </c>
      <c r="H19" s="23">
        <v>11267</v>
      </c>
      <c r="I19" s="23">
        <v>11021</v>
      </c>
      <c r="J19" s="23">
        <v>14313</v>
      </c>
      <c r="K19" s="23">
        <v>14043</v>
      </c>
      <c r="L19" s="23">
        <v>13700</v>
      </c>
      <c r="M19" s="23">
        <v>14102</v>
      </c>
      <c r="N19" s="23">
        <v>15239</v>
      </c>
      <c r="O19" s="23">
        <v>10830</v>
      </c>
      <c r="P19" s="23">
        <v>10284</v>
      </c>
      <c r="Q19" s="23">
        <v>9851</v>
      </c>
      <c r="R19" s="23">
        <v>10965</v>
      </c>
      <c r="S19" s="203"/>
      <c r="T19" s="23">
        <v>3394</v>
      </c>
    </row>
    <row r="20" spans="2:22" x14ac:dyDescent="0.3">
      <c r="B20" s="130" t="s">
        <v>312</v>
      </c>
      <c r="C20" s="11" t="s">
        <v>11</v>
      </c>
      <c r="D20" s="23"/>
      <c r="E20" s="23">
        <v>5776</v>
      </c>
      <c r="F20" s="23">
        <v>4985</v>
      </c>
      <c r="G20" s="23">
        <v>4638</v>
      </c>
      <c r="H20" s="23">
        <v>4787</v>
      </c>
      <c r="I20" s="23">
        <v>5154</v>
      </c>
      <c r="J20" s="23">
        <v>5119</v>
      </c>
      <c r="K20" s="23">
        <v>5085</v>
      </c>
      <c r="L20" s="23">
        <v>6494</v>
      </c>
      <c r="M20" s="23">
        <v>8361</v>
      </c>
      <c r="N20" s="23">
        <v>7767</v>
      </c>
      <c r="O20" s="23">
        <v>6395</v>
      </c>
      <c r="P20" s="23">
        <v>6934</v>
      </c>
      <c r="Q20" s="23">
        <v>5321</v>
      </c>
      <c r="R20" s="23">
        <v>6885</v>
      </c>
      <c r="S20" s="203"/>
      <c r="T20" s="23">
        <v>1089</v>
      </c>
      <c r="U20" s="152"/>
    </row>
    <row r="21" spans="2:22" x14ac:dyDescent="0.3">
      <c r="B21" s="130" t="s">
        <v>92</v>
      </c>
      <c r="C21" s="11" t="s">
        <v>11</v>
      </c>
      <c r="D21" s="23">
        <v>17217</v>
      </c>
      <c r="E21" s="23">
        <v>8366</v>
      </c>
      <c r="F21" s="23">
        <v>7837</v>
      </c>
      <c r="G21" s="23">
        <v>7469</v>
      </c>
      <c r="H21" s="23">
        <v>7511</v>
      </c>
      <c r="I21" s="23">
        <v>5838</v>
      </c>
      <c r="J21" s="23">
        <v>7222</v>
      </c>
      <c r="K21" s="23">
        <v>6917</v>
      </c>
      <c r="L21" s="23">
        <v>6786</v>
      </c>
      <c r="M21" s="23">
        <v>6224</v>
      </c>
      <c r="N21" s="23">
        <v>6446</v>
      </c>
      <c r="O21" s="23">
        <v>5699</v>
      </c>
      <c r="P21" s="23">
        <v>8168</v>
      </c>
      <c r="Q21" s="23">
        <v>7846</v>
      </c>
      <c r="R21" s="23">
        <v>6524</v>
      </c>
      <c r="S21" s="203"/>
      <c r="T21" s="23">
        <v>849</v>
      </c>
    </row>
    <row r="22" spans="2:22" x14ac:dyDescent="0.3">
      <c r="B22" s="130" t="s">
        <v>87</v>
      </c>
      <c r="C22" s="11" t="s">
        <v>11</v>
      </c>
      <c r="D22" s="23">
        <v>16986</v>
      </c>
      <c r="E22" s="23">
        <v>12760</v>
      </c>
      <c r="F22" s="23">
        <v>10469</v>
      </c>
      <c r="G22" s="23">
        <v>11241</v>
      </c>
      <c r="H22" s="23">
        <v>12306</v>
      </c>
      <c r="I22" s="23">
        <v>10885</v>
      </c>
      <c r="J22" s="23">
        <v>10126</v>
      </c>
      <c r="K22" s="23">
        <v>8949</v>
      </c>
      <c r="L22" s="23">
        <v>8738</v>
      </c>
      <c r="M22" s="23">
        <v>7194</v>
      </c>
      <c r="N22" s="23">
        <v>8172</v>
      </c>
      <c r="O22" s="23">
        <v>6988</v>
      </c>
      <c r="P22" s="23">
        <v>6947</v>
      </c>
      <c r="Q22" s="23">
        <v>6202</v>
      </c>
      <c r="R22" s="23">
        <v>6404</v>
      </c>
      <c r="S22" s="203"/>
      <c r="T22" s="23">
        <v>239</v>
      </c>
      <c r="U22" s="152"/>
      <c r="V22" s="152"/>
    </row>
    <row r="23" spans="2:22" x14ac:dyDescent="0.3">
      <c r="B23" s="175" t="s">
        <v>99</v>
      </c>
      <c r="C23" s="11" t="s">
        <v>11</v>
      </c>
      <c r="D23" s="23">
        <v>5880</v>
      </c>
      <c r="E23" s="23">
        <v>4535</v>
      </c>
      <c r="F23" s="23">
        <v>5356</v>
      </c>
      <c r="G23" s="23">
        <v>5036</v>
      </c>
      <c r="H23" s="23">
        <v>5141</v>
      </c>
      <c r="I23" s="23">
        <v>5177</v>
      </c>
      <c r="J23" s="23">
        <v>4672</v>
      </c>
      <c r="K23" s="23">
        <v>4166</v>
      </c>
      <c r="L23" s="23">
        <v>4675</v>
      </c>
      <c r="M23" s="23">
        <v>3719</v>
      </c>
      <c r="N23" s="23">
        <v>4290</v>
      </c>
      <c r="O23" s="23">
        <v>6969</v>
      </c>
      <c r="P23" s="23">
        <v>7556</v>
      </c>
      <c r="Q23" s="23">
        <v>4150</v>
      </c>
      <c r="R23" s="23">
        <v>5063</v>
      </c>
      <c r="S23" s="203"/>
      <c r="T23" s="23">
        <v>498</v>
      </c>
    </row>
    <row r="24" spans="2:22" x14ac:dyDescent="0.3">
      <c r="B24" s="168" t="s">
        <v>86</v>
      </c>
      <c r="C24" s="11" t="s">
        <v>74</v>
      </c>
      <c r="D24" s="23">
        <v>2867</v>
      </c>
      <c r="E24" s="23">
        <v>3461</v>
      </c>
      <c r="F24" s="23">
        <v>2601</v>
      </c>
      <c r="G24" s="23">
        <v>2474</v>
      </c>
      <c r="H24" s="23">
        <v>2657</v>
      </c>
      <c r="I24" s="23">
        <v>2975</v>
      </c>
      <c r="J24" s="23">
        <v>4048</v>
      </c>
      <c r="K24" s="23">
        <v>4766</v>
      </c>
      <c r="L24" s="23">
        <v>4297</v>
      </c>
      <c r="M24" s="23">
        <v>3560</v>
      </c>
      <c r="N24" s="23">
        <v>3280</v>
      </c>
      <c r="O24" s="23">
        <v>2831</v>
      </c>
      <c r="P24" s="23">
        <v>2582</v>
      </c>
      <c r="Q24" s="23">
        <v>2501</v>
      </c>
      <c r="R24" s="23">
        <v>2550</v>
      </c>
      <c r="S24" s="203"/>
      <c r="T24" s="23">
        <v>209</v>
      </c>
    </row>
    <row r="25" spans="2:22" x14ac:dyDescent="0.3">
      <c r="B25" s="214" t="s">
        <v>80</v>
      </c>
      <c r="C25" s="11" t="s">
        <v>74</v>
      </c>
      <c r="D25" s="23">
        <v>925</v>
      </c>
      <c r="E25" s="23">
        <v>958</v>
      </c>
      <c r="F25" s="23">
        <v>1096</v>
      </c>
      <c r="G25" s="23">
        <v>1122</v>
      </c>
      <c r="H25" s="23">
        <v>1573</v>
      </c>
      <c r="I25" s="23">
        <v>2065</v>
      </c>
      <c r="J25" s="23">
        <v>3277</v>
      </c>
      <c r="K25" s="23">
        <v>4069</v>
      </c>
      <c r="L25" s="23">
        <v>3161</v>
      </c>
      <c r="M25" s="23">
        <v>2241</v>
      </c>
      <c r="N25" s="23">
        <v>2202</v>
      </c>
      <c r="O25" s="23">
        <v>1784</v>
      </c>
      <c r="P25" s="23">
        <v>1716</v>
      </c>
      <c r="Q25" s="23">
        <v>1659</v>
      </c>
      <c r="R25" s="23">
        <v>1992</v>
      </c>
      <c r="S25" s="203"/>
      <c r="T25" s="23">
        <v>136</v>
      </c>
    </row>
    <row r="26" spans="2:22" x14ac:dyDescent="0.3">
      <c r="B26" s="168" t="s">
        <v>84</v>
      </c>
      <c r="C26" s="11" t="s">
        <v>104</v>
      </c>
      <c r="D26" s="23">
        <v>1810</v>
      </c>
      <c r="E26" s="23">
        <v>2573</v>
      </c>
      <c r="F26" s="23">
        <v>2629</v>
      </c>
      <c r="G26" s="23">
        <v>2681</v>
      </c>
      <c r="H26" s="23">
        <v>3118</v>
      </c>
      <c r="I26" s="23">
        <v>3209</v>
      </c>
      <c r="J26" s="23">
        <v>3213</v>
      </c>
      <c r="K26" s="23">
        <v>3364</v>
      </c>
      <c r="L26" s="23">
        <v>2730</v>
      </c>
      <c r="M26" s="23">
        <v>2668</v>
      </c>
      <c r="N26" s="23">
        <v>2520</v>
      </c>
      <c r="O26" s="23">
        <v>1895</v>
      </c>
      <c r="P26" s="23">
        <v>1543</v>
      </c>
      <c r="Q26" s="23">
        <v>1601</v>
      </c>
      <c r="R26" s="23">
        <v>1489</v>
      </c>
      <c r="S26" s="203"/>
      <c r="T26" s="23">
        <v>1648</v>
      </c>
    </row>
    <row r="27" spans="2:22" x14ac:dyDescent="0.3">
      <c r="B27" s="130" t="s">
        <v>85</v>
      </c>
      <c r="C27" s="11" t="s">
        <v>72</v>
      </c>
      <c r="D27" s="23">
        <v>743</v>
      </c>
      <c r="E27" s="23">
        <v>1174</v>
      </c>
      <c r="F27" s="23">
        <v>807</v>
      </c>
      <c r="G27" s="23">
        <v>708</v>
      </c>
      <c r="H27" s="23">
        <v>1042</v>
      </c>
      <c r="I27" s="23">
        <v>990</v>
      </c>
      <c r="J27" s="23">
        <v>1326</v>
      </c>
      <c r="K27" s="23">
        <v>1123</v>
      </c>
      <c r="L27" s="23">
        <v>1023</v>
      </c>
      <c r="M27" s="23" t="s">
        <v>140</v>
      </c>
      <c r="N27" s="23">
        <v>899</v>
      </c>
      <c r="O27" s="23">
        <v>714</v>
      </c>
      <c r="P27" s="23">
        <v>1341</v>
      </c>
      <c r="Q27" s="23">
        <v>1180</v>
      </c>
      <c r="R27" s="23">
        <v>1399</v>
      </c>
      <c r="S27" s="203"/>
      <c r="T27" s="23" t="s">
        <v>178</v>
      </c>
    </row>
    <row r="28" spans="2:22" x14ac:dyDescent="0.3">
      <c r="B28" s="130" t="s">
        <v>313</v>
      </c>
      <c r="C28" s="11" t="s">
        <v>11</v>
      </c>
      <c r="D28" s="23"/>
      <c r="E28" s="23">
        <v>1599</v>
      </c>
      <c r="F28" s="23">
        <v>1598</v>
      </c>
      <c r="G28" s="23">
        <v>1352</v>
      </c>
      <c r="H28" s="23">
        <v>1219</v>
      </c>
      <c r="I28" s="23">
        <v>1692</v>
      </c>
      <c r="J28" s="23">
        <v>2266</v>
      </c>
      <c r="K28" s="23">
        <v>2224</v>
      </c>
      <c r="L28" s="23">
        <v>2285</v>
      </c>
      <c r="M28" s="23">
        <v>1833</v>
      </c>
      <c r="N28" s="23">
        <v>1752</v>
      </c>
      <c r="O28" s="23">
        <v>3778</v>
      </c>
      <c r="P28" s="23">
        <v>1832</v>
      </c>
      <c r="Q28" s="23">
        <v>1018</v>
      </c>
      <c r="R28" s="23">
        <v>1133</v>
      </c>
      <c r="S28" s="203"/>
      <c r="T28" s="23" t="s">
        <v>178</v>
      </c>
    </row>
    <row r="29" spans="2:22" x14ac:dyDescent="0.3">
      <c r="B29" s="130" t="s">
        <v>89</v>
      </c>
      <c r="C29" s="11" t="s">
        <v>11</v>
      </c>
      <c r="D29" s="23">
        <v>623</v>
      </c>
      <c r="E29" s="23">
        <v>692</v>
      </c>
      <c r="F29" s="23">
        <v>536</v>
      </c>
      <c r="G29" s="23">
        <v>584</v>
      </c>
      <c r="H29" s="23">
        <v>583</v>
      </c>
      <c r="I29" s="23">
        <v>498</v>
      </c>
      <c r="J29" s="23">
        <v>525</v>
      </c>
      <c r="K29" s="23">
        <v>603</v>
      </c>
      <c r="L29" s="23">
        <v>1491</v>
      </c>
      <c r="M29" s="23">
        <v>719</v>
      </c>
      <c r="N29" s="23">
        <v>782</v>
      </c>
      <c r="O29" s="23">
        <v>356</v>
      </c>
      <c r="P29" s="23">
        <v>660</v>
      </c>
      <c r="Q29" s="23">
        <v>586</v>
      </c>
      <c r="R29" s="23">
        <v>794</v>
      </c>
      <c r="S29" s="203"/>
      <c r="T29" s="23">
        <v>287</v>
      </c>
    </row>
    <row r="30" spans="2:22" x14ac:dyDescent="0.3">
      <c r="B30" s="130" t="s">
        <v>83</v>
      </c>
      <c r="C30" s="11" t="s">
        <v>104</v>
      </c>
      <c r="D30" s="23">
        <v>440</v>
      </c>
      <c r="E30" s="23">
        <v>383</v>
      </c>
      <c r="F30" s="23">
        <v>556</v>
      </c>
      <c r="G30" s="23">
        <v>383</v>
      </c>
      <c r="H30" s="23">
        <v>438</v>
      </c>
      <c r="I30" s="23">
        <v>530</v>
      </c>
      <c r="J30" s="23">
        <v>634</v>
      </c>
      <c r="K30" s="23">
        <v>667</v>
      </c>
      <c r="L30" s="23">
        <v>644</v>
      </c>
      <c r="M30" s="23">
        <v>711</v>
      </c>
      <c r="N30" s="23">
        <v>646</v>
      </c>
      <c r="O30" s="23">
        <v>733</v>
      </c>
      <c r="P30" s="23">
        <v>836</v>
      </c>
      <c r="Q30" s="23">
        <v>991</v>
      </c>
      <c r="R30" s="23">
        <v>782</v>
      </c>
      <c r="S30" s="203"/>
      <c r="T30" s="23" t="s">
        <v>178</v>
      </c>
    </row>
    <row r="31" spans="2:22" x14ac:dyDescent="0.3">
      <c r="B31" s="168" t="s">
        <v>88</v>
      </c>
      <c r="C31" s="11" t="s">
        <v>72</v>
      </c>
      <c r="D31" s="23">
        <v>219</v>
      </c>
      <c r="E31" s="23">
        <v>480</v>
      </c>
      <c r="F31" s="23">
        <v>702</v>
      </c>
      <c r="G31" s="23">
        <v>668</v>
      </c>
      <c r="H31" s="23">
        <v>804</v>
      </c>
      <c r="I31" s="23">
        <v>543</v>
      </c>
      <c r="J31" s="23">
        <v>902</v>
      </c>
      <c r="K31" s="23">
        <v>1069</v>
      </c>
      <c r="L31" s="23">
        <v>844</v>
      </c>
      <c r="M31" s="23">
        <v>802</v>
      </c>
      <c r="N31" s="23">
        <v>986</v>
      </c>
      <c r="O31" s="23">
        <v>652</v>
      </c>
      <c r="P31" s="23">
        <v>791</v>
      </c>
      <c r="Q31" s="23">
        <v>673</v>
      </c>
      <c r="R31" s="23">
        <v>589</v>
      </c>
      <c r="S31" s="203"/>
      <c r="T31" s="23" t="s">
        <v>178</v>
      </c>
    </row>
    <row r="32" spans="2:22" x14ac:dyDescent="0.3">
      <c r="B32" s="214" t="s">
        <v>155</v>
      </c>
      <c r="C32" s="14" t="s">
        <v>73</v>
      </c>
      <c r="D32" s="75">
        <v>96765</v>
      </c>
      <c r="E32" s="75">
        <v>484</v>
      </c>
      <c r="F32" s="75"/>
      <c r="G32" s="75"/>
      <c r="H32" s="75"/>
      <c r="I32" s="75"/>
      <c r="J32" s="75"/>
      <c r="K32" s="75"/>
      <c r="L32" s="75"/>
      <c r="M32" s="23"/>
      <c r="N32" s="23"/>
      <c r="O32" s="23"/>
      <c r="P32" s="23"/>
      <c r="Q32" s="23"/>
      <c r="R32" s="23"/>
      <c r="S32" s="203"/>
      <c r="T32" s="23"/>
    </row>
    <row r="33" spans="2:20" x14ac:dyDescent="0.3">
      <c r="B33" s="130" t="s">
        <v>156</v>
      </c>
      <c r="C33" s="14" t="s">
        <v>74</v>
      </c>
      <c r="D33" s="75">
        <v>174637</v>
      </c>
      <c r="E33" s="75">
        <v>4889</v>
      </c>
      <c r="F33" s="23"/>
      <c r="G33" s="23"/>
      <c r="H33" s="23"/>
      <c r="I33" s="23"/>
      <c r="J33" s="23"/>
      <c r="K33" s="23"/>
      <c r="L33" s="23"/>
      <c r="M33" s="23"/>
      <c r="N33" s="23"/>
      <c r="O33" s="23"/>
      <c r="P33" s="23"/>
      <c r="Q33" s="23"/>
      <c r="R33" s="23"/>
      <c r="S33" s="203"/>
      <c r="T33" s="23"/>
    </row>
    <row r="34" spans="2:20" x14ac:dyDescent="0.3">
      <c r="B34" s="52" t="s">
        <v>58</v>
      </c>
      <c r="C34" s="11"/>
      <c r="D34" s="24">
        <v>1628483</v>
      </c>
      <c r="E34" s="24">
        <v>2654195</v>
      </c>
      <c r="F34" s="24">
        <v>1738778</v>
      </c>
      <c r="G34" s="24">
        <v>1818989</v>
      </c>
      <c r="H34" s="24">
        <v>1837194</v>
      </c>
      <c r="I34" s="24">
        <v>2195001</v>
      </c>
      <c r="J34" s="24">
        <v>3404358</v>
      </c>
      <c r="K34" s="24">
        <v>3434842</v>
      </c>
      <c r="L34" s="24">
        <v>2924399</v>
      </c>
      <c r="M34" s="24">
        <v>2492377</v>
      </c>
      <c r="N34" s="24">
        <v>2355337</v>
      </c>
      <c r="O34" s="24">
        <v>2184638</v>
      </c>
      <c r="P34" s="24">
        <v>2135543</v>
      </c>
      <c r="Q34" s="24">
        <v>2106018</v>
      </c>
      <c r="R34" s="24">
        <f>SUM(R7:R31)</f>
        <v>2062462</v>
      </c>
      <c r="S34" s="203"/>
      <c r="T34" s="24">
        <v>233716</v>
      </c>
    </row>
    <row r="35" spans="2:20" x14ac:dyDescent="0.3">
      <c r="O35" s="169"/>
      <c r="P35" s="169"/>
      <c r="Q35" s="169"/>
      <c r="R35" s="169"/>
      <c r="S35" s="169"/>
      <c r="T35" s="152"/>
    </row>
    <row r="36" spans="2:20" x14ac:dyDescent="0.3">
      <c r="B36" s="61" t="s">
        <v>103</v>
      </c>
      <c r="C36" s="61"/>
      <c r="O36"/>
      <c r="P36"/>
      <c r="R36" s="37"/>
      <c r="S36" s="37"/>
      <c r="T36" s="169"/>
    </row>
    <row r="37" spans="2:20" x14ac:dyDescent="0.3">
      <c r="B37" s="251" t="s">
        <v>273</v>
      </c>
      <c r="C37" s="61"/>
      <c r="O37"/>
      <c r="P37"/>
      <c r="R37" s="37"/>
      <c r="S37" s="37"/>
      <c r="T37" s="169"/>
    </row>
    <row r="38" spans="2:20" ht="34.5" customHeight="1" x14ac:dyDescent="0.3">
      <c r="B38" s="267" t="s">
        <v>277</v>
      </c>
      <c r="C38" s="267"/>
      <c r="D38" s="267"/>
      <c r="E38" s="120"/>
      <c r="F38" s="120"/>
      <c r="O38"/>
      <c r="P38"/>
    </row>
    <row r="39" spans="2:20" ht="16.5" customHeight="1" x14ac:dyDescent="0.3">
      <c r="B39" s="165" t="s">
        <v>296</v>
      </c>
      <c r="C39" s="165"/>
      <c r="D39" s="166"/>
      <c r="O39"/>
      <c r="P39"/>
    </row>
    <row r="40" spans="2:20" ht="26.25" customHeight="1" x14ac:dyDescent="0.3">
      <c r="B40" s="267" t="s">
        <v>278</v>
      </c>
      <c r="C40" s="267"/>
      <c r="D40" s="267"/>
      <c r="M40" s="88"/>
      <c r="O40"/>
      <c r="P40"/>
    </row>
    <row r="41" spans="2:20" ht="45" customHeight="1" x14ac:dyDescent="0.3">
      <c r="B41" s="266" t="s">
        <v>298</v>
      </c>
      <c r="C41" s="266"/>
      <c r="D41" s="266"/>
      <c r="E41" s="122"/>
      <c r="F41" s="122"/>
      <c r="G41" s="122"/>
      <c r="M41" s="88"/>
      <c r="O41"/>
      <c r="P41"/>
    </row>
    <row r="42" spans="2:20" ht="26.25" customHeight="1" x14ac:dyDescent="0.3">
      <c r="B42" s="266" t="s">
        <v>297</v>
      </c>
      <c r="C42" s="266"/>
      <c r="D42" s="266"/>
    </row>
  </sheetData>
  <autoFilter ref="A6:X6"/>
  <sortState ref="B7:S31">
    <sortCondition descending="1" ref="R7:R31"/>
  </sortState>
  <mergeCells count="6">
    <mergeCell ref="B42:D42"/>
    <mergeCell ref="B41:D41"/>
    <mergeCell ref="Q1:R1"/>
    <mergeCell ref="B40:D40"/>
    <mergeCell ref="B38:D38"/>
    <mergeCell ref="L3:R4"/>
  </mergeCells>
  <phoneticPr fontId="10" type="noConversion"/>
  <hyperlinks>
    <hyperlink ref="Q1:R1" location="Contents!A1" display="Back to contents page"/>
  </hyperlinks>
  <pageMargins left="0" right="0" top="0.98425196850393704" bottom="0.98425196850393704" header="0.51181102362204722" footer="0.51181102362204722"/>
  <pageSetup paperSize="9" scale="58" fitToHeight="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64A2"/>
  </sheetPr>
  <dimension ref="A1:I62"/>
  <sheetViews>
    <sheetView showGridLines="0" zoomScaleNormal="100" zoomScaleSheetLayoutView="100" workbookViewId="0">
      <pane xSplit="2" ySplit="6" topLeftCell="C28" activePane="bottomRight" state="frozen"/>
      <selection pane="topRight"/>
      <selection pane="bottomLeft"/>
      <selection pane="bottomRight"/>
    </sheetView>
  </sheetViews>
  <sheetFormatPr defaultRowHeight="12.45" x14ac:dyDescent="0.3"/>
  <cols>
    <col min="1" max="1" width="3.15234375" customWidth="1"/>
    <col min="2" max="2" width="52.15234375" customWidth="1"/>
    <col min="3" max="3" width="31" customWidth="1"/>
    <col min="4" max="4" width="15.53515625" customWidth="1"/>
    <col min="5" max="5" width="11" customWidth="1"/>
    <col min="8" max="8" width="11.69140625" bestFit="1" customWidth="1"/>
  </cols>
  <sheetData>
    <row r="1" spans="1:9" x14ac:dyDescent="0.3">
      <c r="B1" s="106" t="s">
        <v>179</v>
      </c>
      <c r="C1" s="263" t="s">
        <v>141</v>
      </c>
      <c r="D1" s="263"/>
    </row>
    <row r="2" spans="1:9" ht="22.5" customHeight="1" x14ac:dyDescent="0.35">
      <c r="B2" s="205" t="s">
        <v>280</v>
      </c>
      <c r="D2" s="206"/>
    </row>
    <row r="3" spans="1:9" x14ac:dyDescent="0.3">
      <c r="B3" s="2"/>
      <c r="C3" s="2"/>
      <c r="D3" s="6" t="s">
        <v>4</v>
      </c>
    </row>
    <row r="4" spans="1:9" ht="13.75" x14ac:dyDescent="0.3">
      <c r="B4" s="18"/>
      <c r="C4" s="18"/>
      <c r="D4" s="90" t="s">
        <v>308</v>
      </c>
    </row>
    <row r="5" spans="1:9" x14ac:dyDescent="0.3">
      <c r="B5" s="170"/>
      <c r="C5" s="170"/>
      <c r="D5" s="204" t="s">
        <v>175</v>
      </c>
      <c r="E5" s="204" t="s">
        <v>252</v>
      </c>
      <c r="F5" s="204" t="s">
        <v>317</v>
      </c>
      <c r="G5" s="204" t="s">
        <v>327</v>
      </c>
      <c r="H5" s="204" t="s">
        <v>336</v>
      </c>
      <c r="I5" s="204" t="s">
        <v>342</v>
      </c>
    </row>
    <row r="6" spans="1:9" x14ac:dyDescent="0.3">
      <c r="A6" s="227" t="s">
        <v>223</v>
      </c>
      <c r="B6" s="8" t="s">
        <v>309</v>
      </c>
      <c r="C6" s="60" t="s">
        <v>57</v>
      </c>
      <c r="D6" s="256" t="s">
        <v>115</v>
      </c>
      <c r="E6" s="65"/>
      <c r="F6" s="65"/>
      <c r="G6" s="65" t="s">
        <v>286</v>
      </c>
      <c r="H6" s="65" t="s">
        <v>286</v>
      </c>
    </row>
    <row r="7" spans="1:9" x14ac:dyDescent="0.3">
      <c r="B7" s="214" t="s">
        <v>194</v>
      </c>
      <c r="C7" s="11" t="s">
        <v>170</v>
      </c>
      <c r="D7" s="131">
        <v>5201</v>
      </c>
      <c r="E7" s="131">
        <v>5549</v>
      </c>
      <c r="F7" s="131">
        <v>4464</v>
      </c>
      <c r="G7" s="131">
        <v>4496</v>
      </c>
      <c r="H7" s="23">
        <v>4936</v>
      </c>
      <c r="I7" s="23">
        <v>6443</v>
      </c>
    </row>
    <row r="8" spans="1:9" x14ac:dyDescent="0.3">
      <c r="B8" s="214" t="s">
        <v>188</v>
      </c>
      <c r="C8" s="11" t="s">
        <v>180</v>
      </c>
      <c r="D8" s="23">
        <v>20661</v>
      </c>
      <c r="E8" s="23">
        <v>42874</v>
      </c>
      <c r="F8" s="23">
        <v>41581</v>
      </c>
      <c r="G8" s="23">
        <v>37874</v>
      </c>
      <c r="H8" s="23">
        <v>31230</v>
      </c>
      <c r="I8" s="23">
        <v>29053</v>
      </c>
    </row>
    <row r="9" spans="1:9" x14ac:dyDescent="0.3">
      <c r="B9" s="214" t="s">
        <v>79</v>
      </c>
      <c r="C9" s="11" t="s">
        <v>148</v>
      </c>
      <c r="D9" s="23">
        <v>289852</v>
      </c>
      <c r="E9" s="23">
        <v>319866</v>
      </c>
      <c r="F9" s="23">
        <v>324803</v>
      </c>
      <c r="G9" s="23">
        <v>349497</v>
      </c>
      <c r="H9" s="23">
        <v>385933</v>
      </c>
      <c r="I9" s="23">
        <v>354806</v>
      </c>
    </row>
    <row r="10" spans="1:9" x14ac:dyDescent="0.3">
      <c r="B10" s="214" t="s">
        <v>210</v>
      </c>
      <c r="C10" s="11" t="s">
        <v>11</v>
      </c>
      <c r="D10" s="23" t="s">
        <v>178</v>
      </c>
      <c r="E10" s="23">
        <v>191</v>
      </c>
      <c r="F10" s="23">
        <v>392</v>
      </c>
      <c r="G10" s="23">
        <v>906</v>
      </c>
      <c r="H10" s="23">
        <v>954</v>
      </c>
      <c r="I10" s="23">
        <v>1883</v>
      </c>
    </row>
    <row r="11" spans="1:9" x14ac:dyDescent="0.3">
      <c r="B11" s="214" t="s">
        <v>81</v>
      </c>
      <c r="C11" s="11" t="s">
        <v>148</v>
      </c>
      <c r="D11" s="23">
        <v>489410</v>
      </c>
      <c r="E11" s="23">
        <v>575177</v>
      </c>
      <c r="F11" s="23">
        <v>580906</v>
      </c>
      <c r="G11" s="23">
        <v>691395</v>
      </c>
      <c r="H11" s="23">
        <v>604524</v>
      </c>
      <c r="I11" s="23">
        <v>590663</v>
      </c>
    </row>
    <row r="12" spans="1:9" x14ac:dyDescent="0.3">
      <c r="B12" s="214" t="s">
        <v>213</v>
      </c>
      <c r="C12" s="11" t="s">
        <v>170</v>
      </c>
      <c r="D12" s="23" t="s">
        <v>178</v>
      </c>
      <c r="E12" s="23" t="s">
        <v>178</v>
      </c>
      <c r="F12" s="23" t="s">
        <v>178</v>
      </c>
      <c r="G12" s="23" t="s">
        <v>178</v>
      </c>
      <c r="H12" s="23" t="s">
        <v>178</v>
      </c>
      <c r="I12" s="23" t="s">
        <v>178</v>
      </c>
    </row>
    <row r="13" spans="1:9" x14ac:dyDescent="0.3">
      <c r="B13" s="214" t="s">
        <v>205</v>
      </c>
      <c r="C13" s="59" t="s">
        <v>11</v>
      </c>
      <c r="D13" s="23">
        <v>983</v>
      </c>
      <c r="E13" s="23">
        <v>1908</v>
      </c>
      <c r="F13" s="23">
        <v>1334</v>
      </c>
      <c r="G13" s="23">
        <v>1637</v>
      </c>
      <c r="H13" s="23">
        <v>1489</v>
      </c>
      <c r="I13" s="23">
        <v>1588</v>
      </c>
    </row>
    <row r="14" spans="1:9" x14ac:dyDescent="0.3">
      <c r="B14" s="214" t="s">
        <v>199</v>
      </c>
      <c r="C14" s="11" t="s">
        <v>170</v>
      </c>
      <c r="D14" s="23">
        <v>2657</v>
      </c>
      <c r="E14" s="23">
        <v>4687</v>
      </c>
      <c r="F14" s="23">
        <v>3545</v>
      </c>
      <c r="G14" s="23">
        <v>4392</v>
      </c>
      <c r="H14" s="23">
        <v>4002</v>
      </c>
      <c r="I14" s="23">
        <v>4841</v>
      </c>
    </row>
    <row r="15" spans="1:9" x14ac:dyDescent="0.3">
      <c r="B15" s="214" t="s">
        <v>82</v>
      </c>
      <c r="C15" s="11" t="s">
        <v>11</v>
      </c>
      <c r="D15" s="23">
        <v>14452</v>
      </c>
      <c r="E15" s="23">
        <v>15946</v>
      </c>
      <c r="F15" s="23">
        <v>14735</v>
      </c>
      <c r="G15" s="23">
        <v>12188</v>
      </c>
      <c r="H15" s="23">
        <v>10658</v>
      </c>
      <c r="I15" s="23">
        <v>12361</v>
      </c>
    </row>
    <row r="16" spans="1:9" x14ac:dyDescent="0.3">
      <c r="B16" s="214" t="s">
        <v>177</v>
      </c>
      <c r="C16" s="11" t="s">
        <v>104</v>
      </c>
      <c r="D16" s="23">
        <v>1215</v>
      </c>
      <c r="E16" s="23">
        <v>1057</v>
      </c>
      <c r="F16" s="23">
        <v>1127</v>
      </c>
      <c r="G16" s="23">
        <v>1120</v>
      </c>
      <c r="H16" s="23">
        <v>1559</v>
      </c>
      <c r="I16" s="23">
        <v>1661</v>
      </c>
    </row>
    <row r="17" spans="2:9" x14ac:dyDescent="0.3">
      <c r="B17" s="214" t="s">
        <v>211</v>
      </c>
      <c r="C17" s="11" t="s">
        <v>11</v>
      </c>
      <c r="D17" s="23" t="s">
        <v>178</v>
      </c>
      <c r="E17" s="23" t="s">
        <v>178</v>
      </c>
      <c r="F17" s="23" t="s">
        <v>178</v>
      </c>
      <c r="G17" s="23" t="s">
        <v>178</v>
      </c>
      <c r="H17" s="23" t="s">
        <v>178</v>
      </c>
      <c r="I17" s="23" t="s">
        <v>178</v>
      </c>
    </row>
    <row r="18" spans="2:9" x14ac:dyDescent="0.3">
      <c r="B18" s="147" t="s">
        <v>200</v>
      </c>
      <c r="C18" s="11" t="s">
        <v>11</v>
      </c>
      <c r="D18" s="23">
        <v>2499</v>
      </c>
      <c r="E18" s="23">
        <v>3472</v>
      </c>
      <c r="F18" s="23">
        <v>3087</v>
      </c>
      <c r="G18" s="23">
        <v>2026</v>
      </c>
      <c r="H18" s="23">
        <v>1596</v>
      </c>
      <c r="I18" s="23">
        <v>1162</v>
      </c>
    </row>
    <row r="19" spans="2:9" x14ac:dyDescent="0.3">
      <c r="B19" s="214" t="s">
        <v>196</v>
      </c>
      <c r="C19" s="11" t="s">
        <v>180</v>
      </c>
      <c r="D19" s="23">
        <v>4349</v>
      </c>
      <c r="E19" s="23">
        <v>4621</v>
      </c>
      <c r="F19" s="23">
        <v>5389</v>
      </c>
      <c r="G19" s="23">
        <v>6049</v>
      </c>
      <c r="H19" s="23">
        <v>6502</v>
      </c>
      <c r="I19" s="23">
        <v>7210</v>
      </c>
    </row>
    <row r="20" spans="2:9" x14ac:dyDescent="0.3">
      <c r="B20" s="214" t="s">
        <v>206</v>
      </c>
      <c r="C20" s="11" t="s">
        <v>104</v>
      </c>
      <c r="D20" s="23">
        <v>550</v>
      </c>
      <c r="E20" s="23">
        <v>2551</v>
      </c>
      <c r="F20" s="23">
        <v>2558</v>
      </c>
      <c r="G20" s="23">
        <v>2621</v>
      </c>
      <c r="H20" s="23">
        <v>2062</v>
      </c>
      <c r="I20" s="23">
        <v>1704</v>
      </c>
    </row>
    <row r="21" spans="2:9" x14ac:dyDescent="0.3">
      <c r="B21" s="214" t="s">
        <v>195</v>
      </c>
      <c r="C21" s="11" t="s">
        <v>180</v>
      </c>
      <c r="D21" s="23">
        <v>5161</v>
      </c>
      <c r="E21" s="23">
        <v>6261</v>
      </c>
      <c r="F21" s="23">
        <v>5957</v>
      </c>
      <c r="G21" s="23">
        <v>5321</v>
      </c>
      <c r="H21" s="23">
        <v>5475</v>
      </c>
      <c r="I21" s="23">
        <v>5770</v>
      </c>
    </row>
    <row r="22" spans="2:9" x14ac:dyDescent="0.3">
      <c r="B22" s="214" t="s">
        <v>192</v>
      </c>
      <c r="C22" s="11" t="s">
        <v>11</v>
      </c>
      <c r="D22" s="23">
        <v>9111</v>
      </c>
      <c r="E22" s="23">
        <v>7530</v>
      </c>
      <c r="F22" s="23">
        <v>6862</v>
      </c>
      <c r="G22" s="23">
        <v>7338</v>
      </c>
      <c r="H22" s="23">
        <v>8094</v>
      </c>
      <c r="I22" s="23">
        <v>8932</v>
      </c>
    </row>
    <row r="23" spans="2:9" x14ac:dyDescent="0.3">
      <c r="B23" s="214" t="s">
        <v>209</v>
      </c>
      <c r="C23" s="11" t="s">
        <v>11</v>
      </c>
      <c r="D23" s="23" t="s">
        <v>178</v>
      </c>
      <c r="E23" s="23" t="s">
        <v>178</v>
      </c>
      <c r="F23" s="23" t="s">
        <v>178</v>
      </c>
      <c r="G23" s="23" t="s">
        <v>178</v>
      </c>
      <c r="H23" s="23" t="s">
        <v>178</v>
      </c>
      <c r="I23" s="23" t="s">
        <v>178</v>
      </c>
    </row>
    <row r="24" spans="2:9" x14ac:dyDescent="0.3">
      <c r="B24" s="214" t="s">
        <v>89</v>
      </c>
      <c r="C24" s="11" t="s">
        <v>11</v>
      </c>
      <c r="D24" s="23">
        <v>233</v>
      </c>
      <c r="E24" s="23">
        <v>574</v>
      </c>
      <c r="F24" s="23">
        <v>769</v>
      </c>
      <c r="G24" s="23">
        <v>878</v>
      </c>
      <c r="H24" s="23">
        <v>586</v>
      </c>
      <c r="I24" s="23">
        <v>784</v>
      </c>
    </row>
    <row r="25" spans="2:9" x14ac:dyDescent="0.3">
      <c r="B25" s="214" t="s">
        <v>191</v>
      </c>
      <c r="C25" s="11" t="s">
        <v>11</v>
      </c>
      <c r="D25" s="23">
        <v>13445</v>
      </c>
      <c r="E25" s="23">
        <v>15632</v>
      </c>
      <c r="F25" s="23">
        <v>14909</v>
      </c>
      <c r="G25" s="23">
        <v>18432</v>
      </c>
      <c r="H25" s="23">
        <v>18601</v>
      </c>
      <c r="I25" s="23">
        <v>19104</v>
      </c>
    </row>
    <row r="26" spans="2:9" x14ac:dyDescent="0.3">
      <c r="B26" s="214" t="s">
        <v>185</v>
      </c>
      <c r="C26" s="11" t="s">
        <v>180</v>
      </c>
      <c r="D26" s="23">
        <v>41403</v>
      </c>
      <c r="E26" s="23">
        <v>46340</v>
      </c>
      <c r="F26" s="23">
        <v>45094</v>
      </c>
      <c r="G26" s="23">
        <v>53981</v>
      </c>
      <c r="H26" s="23">
        <v>53073</v>
      </c>
      <c r="I26" s="23">
        <v>56935</v>
      </c>
    </row>
    <row r="27" spans="2:9" x14ac:dyDescent="0.3">
      <c r="B27" s="214" t="s">
        <v>181</v>
      </c>
      <c r="C27" s="11" t="s">
        <v>180</v>
      </c>
      <c r="D27" s="23">
        <v>219881</v>
      </c>
      <c r="E27" s="23">
        <v>241319</v>
      </c>
      <c r="F27" s="23">
        <v>230144</v>
      </c>
      <c r="G27" s="23">
        <v>252044</v>
      </c>
      <c r="H27" s="23">
        <v>277363</v>
      </c>
      <c r="I27" s="23">
        <v>248460</v>
      </c>
    </row>
    <row r="28" spans="2:9" x14ac:dyDescent="0.3">
      <c r="B28" s="214" t="s">
        <v>204</v>
      </c>
      <c r="C28" s="11" t="s">
        <v>11</v>
      </c>
      <c r="D28" s="23">
        <v>1332</v>
      </c>
      <c r="E28" s="23">
        <v>1824</v>
      </c>
      <c r="F28" s="23">
        <v>1495</v>
      </c>
      <c r="G28" s="23">
        <v>1975</v>
      </c>
      <c r="H28" s="23">
        <v>1268</v>
      </c>
      <c r="I28" s="23">
        <v>1191</v>
      </c>
    </row>
    <row r="29" spans="2:9" x14ac:dyDescent="0.3">
      <c r="B29" s="214" t="s">
        <v>186</v>
      </c>
      <c r="C29" s="11" t="s">
        <v>170</v>
      </c>
      <c r="D29" s="23">
        <v>25615</v>
      </c>
      <c r="E29" s="23">
        <v>29231</v>
      </c>
      <c r="F29" s="23">
        <v>27398</v>
      </c>
      <c r="G29" s="23">
        <v>33943</v>
      </c>
      <c r="H29" s="23">
        <v>34342</v>
      </c>
      <c r="I29" s="23">
        <v>37332</v>
      </c>
    </row>
    <row r="30" spans="2:9" x14ac:dyDescent="0.3">
      <c r="B30" s="214" t="s">
        <v>214</v>
      </c>
      <c r="C30" s="11" t="s">
        <v>148</v>
      </c>
      <c r="D30" s="23">
        <v>129178</v>
      </c>
      <c r="E30" s="23">
        <v>55003</v>
      </c>
      <c r="F30" s="23">
        <v>53785</v>
      </c>
      <c r="G30" s="23">
        <v>44462</v>
      </c>
      <c r="H30" s="23">
        <v>44699</v>
      </c>
      <c r="I30" s="23">
        <v>33572</v>
      </c>
    </row>
    <row r="31" spans="2:9" x14ac:dyDescent="0.3">
      <c r="B31" s="214" t="s">
        <v>217</v>
      </c>
      <c r="C31" s="11" t="s">
        <v>170</v>
      </c>
      <c r="D31" s="23">
        <v>103</v>
      </c>
      <c r="E31" s="23">
        <v>305</v>
      </c>
      <c r="F31" s="23">
        <v>273</v>
      </c>
      <c r="G31" s="23">
        <v>203</v>
      </c>
      <c r="H31" s="23">
        <v>104</v>
      </c>
      <c r="I31" s="23">
        <v>117</v>
      </c>
    </row>
    <row r="32" spans="2:9" x14ac:dyDescent="0.3">
      <c r="B32" s="147" t="s">
        <v>91</v>
      </c>
      <c r="C32" s="11" t="s">
        <v>180</v>
      </c>
      <c r="D32" s="23">
        <v>168945</v>
      </c>
      <c r="E32" s="23">
        <v>193196</v>
      </c>
      <c r="F32" s="23">
        <v>202479</v>
      </c>
      <c r="G32" s="23">
        <v>222991</v>
      </c>
      <c r="H32" s="23">
        <v>222550</v>
      </c>
      <c r="I32" s="23">
        <v>200170</v>
      </c>
    </row>
    <row r="33" spans="2:9" x14ac:dyDescent="0.3">
      <c r="B33" s="214" t="s">
        <v>92</v>
      </c>
      <c r="C33" s="11" t="s">
        <v>11</v>
      </c>
      <c r="D33" s="23">
        <v>4593</v>
      </c>
      <c r="E33" s="23">
        <v>4966</v>
      </c>
      <c r="F33" s="23">
        <v>6021</v>
      </c>
      <c r="G33" s="23">
        <v>6657</v>
      </c>
      <c r="H33" s="23">
        <v>6134</v>
      </c>
      <c r="I33" s="23">
        <v>7203</v>
      </c>
    </row>
    <row r="34" spans="2:9" x14ac:dyDescent="0.3">
      <c r="B34" s="236" t="s">
        <v>216</v>
      </c>
      <c r="C34" s="11" t="s">
        <v>170</v>
      </c>
      <c r="D34" s="23">
        <v>972</v>
      </c>
      <c r="E34" s="23">
        <v>375</v>
      </c>
      <c r="F34" s="23">
        <v>342</v>
      </c>
      <c r="G34" s="23">
        <v>416</v>
      </c>
      <c r="H34" s="23">
        <v>386</v>
      </c>
      <c r="I34" s="23">
        <v>388</v>
      </c>
    </row>
    <row r="35" spans="2:9" x14ac:dyDescent="0.3">
      <c r="B35" s="214" t="s">
        <v>93</v>
      </c>
      <c r="C35" s="11" t="s">
        <v>180</v>
      </c>
      <c r="D35" s="131">
        <v>2161</v>
      </c>
      <c r="E35" s="131">
        <v>2217</v>
      </c>
      <c r="F35" s="23">
        <v>1886</v>
      </c>
      <c r="G35" s="23">
        <v>2388</v>
      </c>
      <c r="H35" s="23">
        <v>2071</v>
      </c>
      <c r="I35" s="23">
        <v>2035</v>
      </c>
    </row>
    <row r="36" spans="2:9" x14ac:dyDescent="0.3">
      <c r="B36" s="214" t="s">
        <v>215</v>
      </c>
      <c r="C36" s="11" t="s">
        <v>104</v>
      </c>
      <c r="D36" s="23">
        <v>82464</v>
      </c>
      <c r="E36" s="23">
        <v>95212</v>
      </c>
      <c r="F36" s="23">
        <v>96622</v>
      </c>
      <c r="G36" s="23">
        <v>97019</v>
      </c>
      <c r="H36" s="23">
        <v>92819</v>
      </c>
      <c r="I36" s="23">
        <v>83463</v>
      </c>
    </row>
    <row r="37" spans="2:9" x14ac:dyDescent="0.3">
      <c r="B37" s="214" t="s">
        <v>94</v>
      </c>
      <c r="C37" s="11" t="s">
        <v>104</v>
      </c>
      <c r="D37" s="23">
        <v>12649</v>
      </c>
      <c r="E37" s="23">
        <v>15510</v>
      </c>
      <c r="F37" s="23">
        <v>15434</v>
      </c>
      <c r="G37" s="23">
        <v>18765</v>
      </c>
      <c r="H37" s="23">
        <v>17949</v>
      </c>
      <c r="I37" s="23">
        <v>16421</v>
      </c>
    </row>
    <row r="38" spans="2:9" x14ac:dyDescent="0.3">
      <c r="B38" s="214" t="s">
        <v>149</v>
      </c>
      <c r="C38" s="11" t="s">
        <v>148</v>
      </c>
      <c r="D38" s="23">
        <v>47684</v>
      </c>
      <c r="E38" s="23">
        <v>57427</v>
      </c>
      <c r="F38" s="23">
        <v>57427</v>
      </c>
      <c r="G38" s="23">
        <v>56246</v>
      </c>
      <c r="H38" s="23">
        <v>47321</v>
      </c>
      <c r="I38" s="23">
        <v>43736</v>
      </c>
    </row>
    <row r="39" spans="2:9" x14ac:dyDescent="0.3">
      <c r="B39" s="214" t="s">
        <v>182</v>
      </c>
      <c r="C39" s="11" t="s">
        <v>148</v>
      </c>
      <c r="D39" s="23">
        <v>172240</v>
      </c>
      <c r="E39" s="23">
        <v>203509</v>
      </c>
      <c r="F39" s="23">
        <v>206089</v>
      </c>
      <c r="G39" s="23">
        <v>187578</v>
      </c>
      <c r="H39" s="23">
        <v>136871</v>
      </c>
      <c r="I39" s="23">
        <v>99600</v>
      </c>
    </row>
    <row r="40" spans="2:9" x14ac:dyDescent="0.3">
      <c r="B40" s="214" t="s">
        <v>95</v>
      </c>
      <c r="C40" s="11" t="s">
        <v>180</v>
      </c>
      <c r="D40" s="23">
        <v>820365</v>
      </c>
      <c r="E40" s="23">
        <v>1114860</v>
      </c>
      <c r="F40" s="23">
        <v>1551923</v>
      </c>
      <c r="G40" s="23">
        <v>1719259</v>
      </c>
      <c r="H40" s="23">
        <v>1581849</v>
      </c>
      <c r="I40" s="23">
        <v>2117672</v>
      </c>
    </row>
    <row r="41" spans="2:9" x14ac:dyDescent="0.3">
      <c r="B41" s="214" t="s">
        <v>212</v>
      </c>
      <c r="C41" s="59" t="s">
        <v>170</v>
      </c>
      <c r="D41" s="23" t="s">
        <v>178</v>
      </c>
      <c r="E41" s="23" t="s">
        <v>178</v>
      </c>
      <c r="F41" s="23" t="s">
        <v>178</v>
      </c>
      <c r="G41" s="23" t="s">
        <v>178</v>
      </c>
      <c r="H41" s="23" t="s">
        <v>178</v>
      </c>
      <c r="I41" s="23" t="s">
        <v>178</v>
      </c>
    </row>
    <row r="42" spans="2:9" x14ac:dyDescent="0.3">
      <c r="B42" s="214" t="s">
        <v>190</v>
      </c>
      <c r="C42" s="11" t="s">
        <v>180</v>
      </c>
      <c r="D42" s="23">
        <v>15256</v>
      </c>
      <c r="E42" s="23">
        <v>15294</v>
      </c>
      <c r="F42" s="23">
        <v>16260</v>
      </c>
      <c r="G42" s="23">
        <v>16883</v>
      </c>
      <c r="H42" s="23">
        <v>16930</v>
      </c>
      <c r="I42" s="23">
        <v>16249</v>
      </c>
    </row>
    <row r="43" spans="2:9" x14ac:dyDescent="0.3">
      <c r="B43" s="214" t="s">
        <v>197</v>
      </c>
      <c r="C43" s="11" t="s">
        <v>11</v>
      </c>
      <c r="D43" s="23">
        <v>4285</v>
      </c>
      <c r="E43" s="23">
        <v>7737</v>
      </c>
      <c r="F43" s="23">
        <v>11084</v>
      </c>
      <c r="G43" s="23">
        <v>12510</v>
      </c>
      <c r="H43" s="23">
        <v>11767</v>
      </c>
      <c r="I43" s="23">
        <v>9684</v>
      </c>
    </row>
    <row r="44" spans="2:9" x14ac:dyDescent="0.3">
      <c r="B44" s="214" t="s">
        <v>183</v>
      </c>
      <c r="C44" s="11" t="s">
        <v>180</v>
      </c>
      <c r="D44" s="23">
        <v>78155</v>
      </c>
      <c r="E44" s="23">
        <v>81699</v>
      </c>
      <c r="F44" s="23">
        <v>81311</v>
      </c>
      <c r="G44" s="23">
        <v>88987</v>
      </c>
      <c r="H44" s="23">
        <v>92978</v>
      </c>
      <c r="I44" s="23">
        <v>89172</v>
      </c>
    </row>
    <row r="45" spans="2:9" x14ac:dyDescent="0.3">
      <c r="B45" s="214" t="s">
        <v>202</v>
      </c>
      <c r="C45" s="11" t="s">
        <v>180</v>
      </c>
      <c r="D45" s="23">
        <v>1548</v>
      </c>
      <c r="E45" s="23">
        <v>796</v>
      </c>
      <c r="F45" s="23">
        <v>371</v>
      </c>
      <c r="G45" s="23" t="s">
        <v>178</v>
      </c>
      <c r="H45" s="23">
        <v>296</v>
      </c>
      <c r="I45" s="23">
        <v>329</v>
      </c>
    </row>
    <row r="46" spans="2:9" x14ac:dyDescent="0.3">
      <c r="B46" s="214" t="s">
        <v>184</v>
      </c>
      <c r="C46" s="11" t="s">
        <v>148</v>
      </c>
      <c r="D46" s="23">
        <v>58198</v>
      </c>
      <c r="E46" s="23">
        <v>75978</v>
      </c>
      <c r="F46" s="23">
        <v>71155</v>
      </c>
      <c r="G46" s="23">
        <v>77760</v>
      </c>
      <c r="H46" s="23">
        <v>74277</v>
      </c>
      <c r="I46" s="23">
        <v>74614</v>
      </c>
    </row>
    <row r="47" spans="2:9" x14ac:dyDescent="0.3">
      <c r="B47" s="214" t="s">
        <v>201</v>
      </c>
      <c r="C47" s="11" t="s">
        <v>104</v>
      </c>
      <c r="D47" s="23">
        <v>1911</v>
      </c>
      <c r="E47" s="23">
        <v>3310</v>
      </c>
      <c r="F47" s="23">
        <v>3018</v>
      </c>
      <c r="G47" s="23">
        <v>2978</v>
      </c>
      <c r="H47" s="23">
        <v>2673</v>
      </c>
      <c r="I47" s="23">
        <v>2460</v>
      </c>
    </row>
    <row r="48" spans="2:9" x14ac:dyDescent="0.3">
      <c r="B48" s="214" t="s">
        <v>98</v>
      </c>
      <c r="C48" s="11" t="s">
        <v>11</v>
      </c>
      <c r="D48" s="23">
        <v>2744</v>
      </c>
      <c r="E48" s="23">
        <v>1357</v>
      </c>
      <c r="F48" s="23">
        <v>629</v>
      </c>
      <c r="G48" s="23">
        <v>590</v>
      </c>
      <c r="H48" s="23">
        <v>499</v>
      </c>
      <c r="I48" s="23">
        <v>522</v>
      </c>
    </row>
    <row r="49" spans="2:9" x14ac:dyDescent="0.3">
      <c r="B49" s="214" t="s">
        <v>207</v>
      </c>
      <c r="C49" s="11" t="s">
        <v>170</v>
      </c>
      <c r="D49" s="23">
        <v>233</v>
      </c>
      <c r="E49" s="23">
        <v>335</v>
      </c>
      <c r="F49" s="23">
        <v>311</v>
      </c>
      <c r="G49" s="23">
        <v>237</v>
      </c>
      <c r="H49" s="23">
        <v>152</v>
      </c>
      <c r="I49" s="23">
        <v>112</v>
      </c>
    </row>
    <row r="50" spans="2:9" x14ac:dyDescent="0.3">
      <c r="B50" s="214" t="s">
        <v>189</v>
      </c>
      <c r="C50" s="11" t="s">
        <v>180</v>
      </c>
      <c r="D50" s="23">
        <v>19178</v>
      </c>
      <c r="E50" s="23">
        <v>24670</v>
      </c>
      <c r="F50" s="23">
        <v>24582</v>
      </c>
      <c r="G50" s="23">
        <v>25592</v>
      </c>
      <c r="H50" s="23">
        <v>28926</v>
      </c>
      <c r="I50" s="23">
        <v>27998</v>
      </c>
    </row>
    <row r="51" spans="2:9" x14ac:dyDescent="0.3">
      <c r="B51" s="214" t="s">
        <v>203</v>
      </c>
      <c r="C51" s="11" t="s">
        <v>170</v>
      </c>
      <c r="D51" s="23">
        <v>1535</v>
      </c>
      <c r="E51" s="23">
        <v>1944</v>
      </c>
      <c r="F51" s="23">
        <v>1911</v>
      </c>
      <c r="G51" s="23">
        <v>2185</v>
      </c>
      <c r="H51" s="23">
        <v>2354</v>
      </c>
      <c r="I51" s="23">
        <v>2704</v>
      </c>
    </row>
    <row r="52" spans="2:9" x14ac:dyDescent="0.3">
      <c r="B52" s="214" t="s">
        <v>208</v>
      </c>
      <c r="C52" s="11" t="s">
        <v>11</v>
      </c>
      <c r="D52" s="23">
        <v>115</v>
      </c>
      <c r="E52" s="23">
        <v>139</v>
      </c>
      <c r="F52" s="23">
        <v>112</v>
      </c>
      <c r="G52" s="23">
        <v>102</v>
      </c>
      <c r="H52" s="23" t="s">
        <v>178</v>
      </c>
      <c r="I52" s="23" t="s">
        <v>178</v>
      </c>
    </row>
    <row r="53" spans="2:9" x14ac:dyDescent="0.3">
      <c r="B53" s="44" t="s">
        <v>99</v>
      </c>
      <c r="C53" s="11" t="s">
        <v>11</v>
      </c>
      <c r="D53" s="23">
        <v>5573</v>
      </c>
      <c r="E53" s="23">
        <v>5315</v>
      </c>
      <c r="F53" s="23">
        <v>3807</v>
      </c>
      <c r="G53" s="23">
        <v>5701</v>
      </c>
      <c r="H53" s="23">
        <v>6056</v>
      </c>
      <c r="I53" s="23">
        <v>5138</v>
      </c>
    </row>
    <row r="54" spans="2:9" x14ac:dyDescent="0.3">
      <c r="B54" s="214" t="s">
        <v>198</v>
      </c>
      <c r="C54" s="11" t="s">
        <v>180</v>
      </c>
      <c r="D54" s="23">
        <v>3436</v>
      </c>
      <c r="E54" s="23">
        <v>19755</v>
      </c>
      <c r="F54" s="23">
        <v>12302</v>
      </c>
      <c r="G54" s="23">
        <v>16378</v>
      </c>
      <c r="H54" s="23">
        <v>18719</v>
      </c>
      <c r="I54" s="23">
        <v>21831</v>
      </c>
    </row>
    <row r="55" spans="2:9" x14ac:dyDescent="0.3">
      <c r="B55" s="214" t="s">
        <v>187</v>
      </c>
      <c r="C55" s="11" t="s">
        <v>180</v>
      </c>
      <c r="D55" s="23">
        <v>24077</v>
      </c>
      <c r="E55" s="23">
        <v>27638</v>
      </c>
      <c r="F55" s="23">
        <v>25905</v>
      </c>
      <c r="G55" s="23">
        <v>30919</v>
      </c>
      <c r="H55" s="23">
        <v>30732</v>
      </c>
      <c r="I55" s="23">
        <v>36038</v>
      </c>
    </row>
    <row r="56" spans="2:9" x14ac:dyDescent="0.3">
      <c r="B56" s="214" t="s">
        <v>193</v>
      </c>
      <c r="C56" s="11" t="s">
        <v>170</v>
      </c>
      <c r="D56" s="23">
        <v>8693</v>
      </c>
      <c r="E56" s="23">
        <v>8957</v>
      </c>
      <c r="F56" s="23">
        <v>7642</v>
      </c>
      <c r="G56" s="23">
        <v>8224</v>
      </c>
      <c r="H56" s="23">
        <v>9346</v>
      </c>
      <c r="I56" s="23">
        <v>9407</v>
      </c>
    </row>
    <row r="57" spans="2:9" x14ac:dyDescent="0.3">
      <c r="B57" s="215" t="s">
        <v>58</v>
      </c>
      <c r="C57" s="11"/>
      <c r="D57" s="24">
        <f>SUM(D7:D56)</f>
        <v>2814301</v>
      </c>
      <c r="E57" s="24">
        <f>SUM(E7:E56)</f>
        <v>3344114</v>
      </c>
      <c r="F57" s="24">
        <f>SUM(F7:F56)</f>
        <v>3769230</v>
      </c>
      <c r="G57" s="24">
        <v>4133307</v>
      </c>
      <c r="H57" s="24">
        <v>3902927</v>
      </c>
      <c r="I57" s="24">
        <v>4292765</v>
      </c>
    </row>
    <row r="58" spans="2:9" x14ac:dyDescent="0.3">
      <c r="D58" s="169"/>
    </row>
    <row r="59" spans="2:9" x14ac:dyDescent="0.3">
      <c r="B59" s="61" t="s">
        <v>103</v>
      </c>
      <c r="C59" s="61"/>
    </row>
    <row r="60" spans="2:9" s="166" customFormat="1" ht="18.75" customHeight="1" x14ac:dyDescent="0.3">
      <c r="B60" s="165" t="s">
        <v>273</v>
      </c>
      <c r="C60" s="257"/>
    </row>
    <row r="61" spans="2:9" s="166" customFormat="1" ht="37.5" customHeight="1" x14ac:dyDescent="0.3">
      <c r="B61" s="266" t="s">
        <v>299</v>
      </c>
      <c r="C61" s="266"/>
    </row>
    <row r="62" spans="2:9" s="166" customFormat="1" ht="20.6" x14ac:dyDescent="0.3">
      <c r="B62" s="162" t="s">
        <v>250</v>
      </c>
    </row>
  </sheetData>
  <sortState ref="B7:F55">
    <sortCondition descending="1" ref="F7:F55"/>
  </sortState>
  <mergeCells count="2">
    <mergeCell ref="B61:C61"/>
    <mergeCell ref="C1:D1"/>
  </mergeCells>
  <hyperlinks>
    <hyperlink ref="C1:D1" location="Contents!A1" display="Back to contents page"/>
  </hyperlinks>
  <pageMargins left="0" right="0" top="0.98425196850393704" bottom="0.98425196850393704" header="0.51181102362204722" footer="0.51181102362204722"/>
  <pageSetup paperSize="9" scale="58" fitToHeight="2"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64A2"/>
  </sheetPr>
  <dimension ref="A1:G61"/>
  <sheetViews>
    <sheetView showGridLines="0" zoomScaleNormal="100" zoomScaleSheetLayoutView="100" workbookViewId="0">
      <pane xSplit="2" ySplit="6" topLeftCell="C31" activePane="bottomRight" state="frozen"/>
      <selection pane="topRight"/>
      <selection pane="bottomLeft"/>
      <selection pane="bottomRight"/>
    </sheetView>
  </sheetViews>
  <sheetFormatPr defaultRowHeight="12.45" x14ac:dyDescent="0.3"/>
  <cols>
    <col min="1" max="1" width="5.53515625" customWidth="1"/>
    <col min="2" max="2" width="54.15234375" customWidth="1"/>
    <col min="3" max="3" width="31" customWidth="1"/>
    <col min="4" max="6" width="13" customWidth="1"/>
  </cols>
  <sheetData>
    <row r="1" spans="1:7" x14ac:dyDescent="0.3">
      <c r="B1" s="106" t="s">
        <v>315</v>
      </c>
      <c r="C1" s="195" t="s">
        <v>141</v>
      </c>
      <c r="D1" s="195"/>
      <c r="E1" s="195"/>
    </row>
    <row r="2" spans="1:7" ht="22.5" customHeight="1" x14ac:dyDescent="0.35">
      <c r="B2" s="205"/>
      <c r="D2" s="206"/>
      <c r="E2" s="206"/>
    </row>
    <row r="3" spans="1:7" x14ac:dyDescent="0.3">
      <c r="B3" s="2"/>
      <c r="C3" s="2"/>
      <c r="D3" s="6" t="s">
        <v>4</v>
      </c>
      <c r="E3" s="6"/>
    </row>
    <row r="4" spans="1:7" ht="13.75" x14ac:dyDescent="0.3">
      <c r="B4" s="261"/>
      <c r="C4" s="261"/>
      <c r="D4" s="67" t="s">
        <v>308</v>
      </c>
      <c r="E4" s="67"/>
      <c r="F4" s="170"/>
    </row>
    <row r="5" spans="1:7" x14ac:dyDescent="0.3">
      <c r="B5" s="170"/>
      <c r="C5" s="170"/>
      <c r="D5" s="204" t="s">
        <v>317</v>
      </c>
      <c r="E5" s="204" t="s">
        <v>327</v>
      </c>
      <c r="F5" s="204" t="s">
        <v>336</v>
      </c>
      <c r="G5" s="204" t="s">
        <v>342</v>
      </c>
    </row>
    <row r="6" spans="1:7" ht="19.850000000000001" customHeight="1" x14ac:dyDescent="0.3">
      <c r="A6" s="227" t="s">
        <v>223</v>
      </c>
      <c r="B6" s="249" t="s">
        <v>314</v>
      </c>
      <c r="C6" s="60" t="s">
        <v>57</v>
      </c>
      <c r="D6" s="258"/>
      <c r="E6" s="258" t="s">
        <v>286</v>
      </c>
      <c r="F6" s="258" t="s">
        <v>286</v>
      </c>
      <c r="G6" s="258"/>
    </row>
    <row r="7" spans="1:7" x14ac:dyDescent="0.3">
      <c r="B7" s="214" t="s">
        <v>194</v>
      </c>
      <c r="C7" s="11" t="s">
        <v>170</v>
      </c>
      <c r="D7" s="245">
        <v>0.56890288149819246</v>
      </c>
      <c r="E7" s="245">
        <v>0.5949717739091378</v>
      </c>
      <c r="F7" s="245">
        <v>0.69519726574521101</v>
      </c>
      <c r="G7" s="245">
        <v>0.90187771977092901</v>
      </c>
    </row>
    <row r="8" spans="1:7" x14ac:dyDescent="0.3">
      <c r="B8" s="214" t="s">
        <v>188</v>
      </c>
      <c r="C8" s="11" t="s">
        <v>180</v>
      </c>
      <c r="D8" s="245">
        <v>2.3882279619618081</v>
      </c>
      <c r="E8" s="245">
        <v>2.3043089616287595</v>
      </c>
      <c r="F8" s="245">
        <v>2.3231689422886301</v>
      </c>
      <c r="G8" s="245">
        <v>1.9319630867573983</v>
      </c>
    </row>
    <row r="9" spans="1:7" x14ac:dyDescent="0.3">
      <c r="B9" s="214" t="s">
        <v>79</v>
      </c>
      <c r="C9" s="11" t="s">
        <v>148</v>
      </c>
      <c r="D9" s="245">
        <v>5.8111265693363245</v>
      </c>
      <c r="E9" s="245">
        <v>6.3604489150564314</v>
      </c>
      <c r="F9" s="245">
        <v>7.0277601926814652</v>
      </c>
      <c r="G9" s="245">
        <v>6.3422366008932318</v>
      </c>
    </row>
    <row r="10" spans="1:7" x14ac:dyDescent="0.3">
      <c r="B10" s="214" t="s">
        <v>320</v>
      </c>
      <c r="C10" s="11" t="s">
        <v>11</v>
      </c>
      <c r="D10" s="245" t="s">
        <v>269</v>
      </c>
      <c r="E10" s="245" t="s">
        <v>269</v>
      </c>
      <c r="F10" s="245">
        <v>21.609622397897933</v>
      </c>
      <c r="G10" s="245">
        <v>38.739276235933097</v>
      </c>
    </row>
    <row r="11" spans="1:7" x14ac:dyDescent="0.3">
      <c r="B11" s="214" t="s">
        <v>81</v>
      </c>
      <c r="C11" s="11" t="s">
        <v>148</v>
      </c>
      <c r="D11" s="245">
        <v>5.9749847284094582</v>
      </c>
      <c r="E11" s="245">
        <v>7.1562296656266318</v>
      </c>
      <c r="F11" s="245">
        <v>6.1440208640835552</v>
      </c>
      <c r="G11" s="245">
        <v>5.8529262411572125</v>
      </c>
    </row>
    <row r="12" spans="1:7" x14ac:dyDescent="0.3">
      <c r="B12" s="214" t="s">
        <v>319</v>
      </c>
      <c r="C12" s="11" t="s">
        <v>170</v>
      </c>
      <c r="D12" s="245" t="s">
        <v>269</v>
      </c>
      <c r="E12" s="245" t="s">
        <v>269</v>
      </c>
      <c r="F12" s="245" t="s">
        <v>269</v>
      </c>
      <c r="G12" s="245" t="s">
        <v>269</v>
      </c>
    </row>
    <row r="13" spans="1:7" x14ac:dyDescent="0.3">
      <c r="B13" s="214" t="s">
        <v>205</v>
      </c>
      <c r="C13" s="11" t="s">
        <v>11</v>
      </c>
      <c r="D13" s="245">
        <v>6.1158153885651672</v>
      </c>
      <c r="E13" s="245">
        <v>0.79181925431618894</v>
      </c>
      <c r="F13" s="245">
        <v>0.85046544277321412</v>
      </c>
      <c r="G13" s="245">
        <v>0.9341682020438753</v>
      </c>
    </row>
    <row r="14" spans="1:7" x14ac:dyDescent="0.3">
      <c r="B14" s="44" t="s">
        <v>199</v>
      </c>
      <c r="C14" s="11" t="s">
        <v>170</v>
      </c>
      <c r="D14" s="245">
        <v>6.6658643811558171</v>
      </c>
      <c r="E14" s="245">
        <v>7.8121525931117164</v>
      </c>
      <c r="F14" s="245">
        <v>6.741970535466101</v>
      </c>
      <c r="G14" s="245">
        <v>7.4907815882437596</v>
      </c>
    </row>
    <row r="15" spans="1:7" x14ac:dyDescent="0.3">
      <c r="B15" s="214" t="s">
        <v>82</v>
      </c>
      <c r="C15" s="11" t="s">
        <v>11</v>
      </c>
      <c r="D15" s="245">
        <v>5.2989149001818925</v>
      </c>
      <c r="E15" s="245">
        <v>4.5715365959231251</v>
      </c>
      <c r="F15" s="245">
        <v>4.3441772006917754</v>
      </c>
      <c r="G15" s="245">
        <v>3.8252746021695847</v>
      </c>
    </row>
    <row r="16" spans="1:7" x14ac:dyDescent="0.3">
      <c r="B16" s="214" t="s">
        <v>177</v>
      </c>
      <c r="C16" s="11" t="s">
        <v>104</v>
      </c>
      <c r="D16" s="245">
        <v>5.7533757051331138</v>
      </c>
      <c r="E16" s="245">
        <v>5.8267175810798157</v>
      </c>
      <c r="F16" s="245">
        <v>8.4130658852606768</v>
      </c>
      <c r="G16" s="245">
        <v>9.1519689681582008</v>
      </c>
    </row>
    <row r="17" spans="2:7" x14ac:dyDescent="0.3">
      <c r="B17" s="214" t="s">
        <v>323</v>
      </c>
      <c r="C17" s="11" t="s">
        <v>11</v>
      </c>
      <c r="D17" s="245">
        <v>0</v>
      </c>
      <c r="E17" s="245">
        <v>44.444444444444443</v>
      </c>
      <c r="F17" s="245">
        <v>6.2824364927615406</v>
      </c>
      <c r="G17" s="245">
        <v>17.091769655535106</v>
      </c>
    </row>
    <row r="18" spans="2:7" x14ac:dyDescent="0.3">
      <c r="B18" s="214" t="s">
        <v>328</v>
      </c>
      <c r="C18" s="11" t="s">
        <v>11</v>
      </c>
      <c r="D18" s="245" t="s">
        <v>269</v>
      </c>
      <c r="E18" s="245" t="s">
        <v>269</v>
      </c>
      <c r="F18" s="245">
        <v>2.9695509391483936</v>
      </c>
      <c r="G18" s="245">
        <v>6.5677175768400344</v>
      </c>
    </row>
    <row r="19" spans="2:7" x14ac:dyDescent="0.3">
      <c r="B19" s="214" t="s">
        <v>196</v>
      </c>
      <c r="C19" s="11" t="s">
        <v>180</v>
      </c>
      <c r="D19" s="245">
        <v>0.82251941864712119</v>
      </c>
      <c r="E19" s="245">
        <v>1.2404195074576916</v>
      </c>
      <c r="F19" s="245">
        <v>0.94836874595517529</v>
      </c>
      <c r="G19" s="245">
        <v>1.693414870907062</v>
      </c>
    </row>
    <row r="20" spans="2:7" x14ac:dyDescent="0.3">
      <c r="B20" s="214" t="s">
        <v>206</v>
      </c>
      <c r="C20" s="11" t="s">
        <v>104</v>
      </c>
      <c r="D20" s="245">
        <v>31.878170058447466</v>
      </c>
      <c r="E20" s="245">
        <v>32.159509202453989</v>
      </c>
      <c r="F20" s="245">
        <v>30.011498100630213</v>
      </c>
      <c r="G20" s="245">
        <v>23.816179348129928</v>
      </c>
    </row>
    <row r="21" spans="2:7" x14ac:dyDescent="0.3">
      <c r="B21" s="214" t="s">
        <v>195</v>
      </c>
      <c r="C21" s="11" t="s">
        <v>180</v>
      </c>
      <c r="D21" s="245">
        <v>0.44517392086426361</v>
      </c>
      <c r="E21" s="245">
        <v>0.49093368833839196</v>
      </c>
      <c r="F21" s="245">
        <v>1.7627019984050363</v>
      </c>
      <c r="G21" s="245">
        <v>0.80575788721065333</v>
      </c>
    </row>
    <row r="22" spans="2:7" x14ac:dyDescent="0.3">
      <c r="B22" s="236" t="s">
        <v>192</v>
      </c>
      <c r="C22" s="11" t="s">
        <v>11</v>
      </c>
      <c r="D22" s="245">
        <v>2.271303232221392</v>
      </c>
      <c r="E22" s="245">
        <v>2.4719205589814797</v>
      </c>
      <c r="F22" s="245">
        <v>2.616172236833727</v>
      </c>
      <c r="G22" s="245">
        <v>3.0181671223878257</v>
      </c>
    </row>
    <row r="23" spans="2:7" x14ac:dyDescent="0.3">
      <c r="B23" s="147" t="s">
        <v>209</v>
      </c>
      <c r="C23" s="11" t="s">
        <v>11</v>
      </c>
      <c r="D23" s="237">
        <v>0</v>
      </c>
      <c r="E23" s="237">
        <v>0.38953509439431822</v>
      </c>
      <c r="F23" s="245">
        <v>1.6039267218056736</v>
      </c>
      <c r="G23" s="245">
        <v>9.1358394488542771</v>
      </c>
    </row>
    <row r="24" spans="2:7" x14ac:dyDescent="0.3">
      <c r="B24" s="214" t="s">
        <v>321</v>
      </c>
      <c r="C24" s="11" t="s">
        <v>11</v>
      </c>
      <c r="D24" s="245" t="s">
        <v>269</v>
      </c>
      <c r="E24" s="245">
        <v>1.3833416050228851</v>
      </c>
      <c r="F24" s="245" t="s">
        <v>269</v>
      </c>
      <c r="G24" s="245">
        <v>59.447983014861997</v>
      </c>
    </row>
    <row r="25" spans="2:7" x14ac:dyDescent="0.3">
      <c r="B25" s="214" t="s">
        <v>191</v>
      </c>
      <c r="C25" s="11" t="s">
        <v>11</v>
      </c>
      <c r="D25" s="245">
        <v>2.3019438911791497</v>
      </c>
      <c r="E25" s="245">
        <v>2.85547238455182</v>
      </c>
      <c r="F25" s="245">
        <v>3.0133832383250638</v>
      </c>
      <c r="G25" s="245">
        <v>2.8092725404638035</v>
      </c>
    </row>
    <row r="26" spans="2:7" x14ac:dyDescent="0.3">
      <c r="B26" s="214" t="s">
        <v>185</v>
      </c>
      <c r="C26" s="11" t="s">
        <v>180</v>
      </c>
      <c r="D26" s="245">
        <v>5.1974330715522425</v>
      </c>
      <c r="E26" s="245">
        <v>5.85805388810543</v>
      </c>
      <c r="F26" s="245">
        <v>5.8296724649607823</v>
      </c>
      <c r="G26" s="245">
        <v>6.3359945586231676</v>
      </c>
    </row>
    <row r="27" spans="2:7" x14ac:dyDescent="0.3">
      <c r="B27" s="214" t="s">
        <v>181</v>
      </c>
      <c r="C27" s="11" t="s">
        <v>180</v>
      </c>
      <c r="D27" s="245">
        <v>5.1520257715905391</v>
      </c>
      <c r="E27" s="245">
        <v>5.7195087500128494</v>
      </c>
      <c r="F27" s="245">
        <v>6.6789083098581177</v>
      </c>
      <c r="G27" s="245">
        <v>6.1727435039986194</v>
      </c>
    </row>
    <row r="28" spans="2:7" x14ac:dyDescent="0.3">
      <c r="B28" s="214" t="s">
        <v>204</v>
      </c>
      <c r="C28" s="11" t="s">
        <v>11</v>
      </c>
      <c r="D28" s="245">
        <v>0.78059202814517237</v>
      </c>
      <c r="E28" s="245">
        <v>5.5916852348366239</v>
      </c>
      <c r="F28" s="245">
        <v>3.5824066540095831</v>
      </c>
      <c r="G28" s="245">
        <v>3.3951065995056999</v>
      </c>
    </row>
    <row r="29" spans="2:7" x14ac:dyDescent="0.3">
      <c r="B29" s="214" t="s">
        <v>186</v>
      </c>
      <c r="C29" s="59" t="s">
        <v>170</v>
      </c>
      <c r="D29" s="245">
        <v>1.882783498658144</v>
      </c>
      <c r="E29" s="245">
        <v>2.6258044876865374</v>
      </c>
      <c r="F29" s="245">
        <v>2.6371865730020807</v>
      </c>
      <c r="G29" s="245">
        <v>2.8311364951786047</v>
      </c>
    </row>
    <row r="30" spans="2:7" x14ac:dyDescent="0.3">
      <c r="B30" s="214" t="s">
        <v>214</v>
      </c>
      <c r="C30" s="11" t="s">
        <v>148</v>
      </c>
      <c r="D30" s="245">
        <v>4.2770235764712101</v>
      </c>
      <c r="E30" s="245">
        <v>5.2206874112531869</v>
      </c>
      <c r="F30" s="245">
        <v>6.2193036756350475</v>
      </c>
      <c r="G30" s="245">
        <v>5.7917609044062717</v>
      </c>
    </row>
    <row r="31" spans="2:7" x14ac:dyDescent="0.3">
      <c r="B31" s="214" t="s">
        <v>322</v>
      </c>
      <c r="C31" s="11" t="s">
        <v>170</v>
      </c>
      <c r="D31" s="245" t="s">
        <v>269</v>
      </c>
      <c r="E31" s="245" t="s">
        <v>269</v>
      </c>
      <c r="F31" s="245" t="s">
        <v>269</v>
      </c>
      <c r="G31" s="245" t="s">
        <v>269</v>
      </c>
    </row>
    <row r="32" spans="2:7" x14ac:dyDescent="0.3">
      <c r="B32" s="214" t="s">
        <v>91</v>
      </c>
      <c r="C32" s="11" t="s">
        <v>180</v>
      </c>
      <c r="D32" s="245">
        <v>3.5344500258277263</v>
      </c>
      <c r="E32" s="245">
        <v>4.0898331612691248</v>
      </c>
      <c r="F32" s="245">
        <v>4.1498270488952933</v>
      </c>
      <c r="G32" s="245">
        <v>3.6758699858907704</v>
      </c>
    </row>
    <row r="33" spans="2:7" x14ac:dyDescent="0.3">
      <c r="B33" s="147" t="s">
        <v>92</v>
      </c>
      <c r="C33" s="11" t="s">
        <v>11</v>
      </c>
      <c r="D33" s="245">
        <v>0.70774985503529175</v>
      </c>
      <c r="E33" s="245">
        <v>0.61179965505049938</v>
      </c>
      <c r="F33" s="245">
        <v>0.5498353496801337</v>
      </c>
      <c r="G33" s="245">
        <v>0.62149100895868548</v>
      </c>
    </row>
    <row r="34" spans="2:7" x14ac:dyDescent="0.3">
      <c r="B34" s="214" t="s">
        <v>216</v>
      </c>
      <c r="C34" s="11" t="s">
        <v>170</v>
      </c>
      <c r="D34" s="245">
        <v>0.45340230704881496</v>
      </c>
      <c r="E34" s="245">
        <v>0.57252486216739196</v>
      </c>
      <c r="F34" s="245">
        <v>0.51300180480945834</v>
      </c>
      <c r="G34" s="245">
        <v>0.52713094041246633</v>
      </c>
    </row>
    <row r="35" spans="2:7" x14ac:dyDescent="0.3">
      <c r="B35" s="214" t="s">
        <v>93</v>
      </c>
      <c r="C35" s="11" t="s">
        <v>180</v>
      </c>
      <c r="D35" s="245">
        <v>0.56016169248429926</v>
      </c>
      <c r="E35" s="245">
        <v>0.77932911120582571</v>
      </c>
      <c r="F35" s="245">
        <v>2.881607800794773</v>
      </c>
      <c r="G35" s="245">
        <v>0.99513873505396977</v>
      </c>
    </row>
    <row r="36" spans="2:7" x14ac:dyDescent="0.3">
      <c r="B36" s="214" t="s">
        <v>215</v>
      </c>
      <c r="C36" s="11" t="s">
        <v>104</v>
      </c>
      <c r="D36" s="245">
        <v>10.317026852864753</v>
      </c>
      <c r="E36" s="245">
        <v>10.250260221100245</v>
      </c>
      <c r="F36" s="245">
        <v>9.9306579682780409</v>
      </c>
      <c r="G36" s="245">
        <v>8.9400977141336728</v>
      </c>
    </row>
    <row r="37" spans="2:7" x14ac:dyDescent="0.3">
      <c r="B37" s="214" t="s">
        <v>94</v>
      </c>
      <c r="C37" s="11" t="s">
        <v>104</v>
      </c>
      <c r="D37" s="245">
        <v>5.97336099279938</v>
      </c>
      <c r="E37" s="245">
        <v>6.9242571506377395</v>
      </c>
      <c r="F37" s="245">
        <v>7.0860975259259025</v>
      </c>
      <c r="G37" s="245">
        <v>6.5594738679604792</v>
      </c>
    </row>
    <row r="38" spans="2:7" x14ac:dyDescent="0.3">
      <c r="B38" s="214" t="s">
        <v>149</v>
      </c>
      <c r="C38" s="11" t="s">
        <v>148</v>
      </c>
      <c r="D38" s="245">
        <v>1.2765062259992401</v>
      </c>
      <c r="E38" s="245">
        <v>1.2338666224534418</v>
      </c>
      <c r="F38" s="245">
        <v>1.0283673440027741</v>
      </c>
      <c r="G38" s="245">
        <v>0.9635795313993063</v>
      </c>
    </row>
    <row r="39" spans="2:7" x14ac:dyDescent="0.3">
      <c r="B39" s="214" t="s">
        <v>182</v>
      </c>
      <c r="C39" s="11" t="s">
        <v>148</v>
      </c>
      <c r="D39" s="245">
        <v>24.480954677525496</v>
      </c>
      <c r="E39" s="245">
        <v>22.598051930293941</v>
      </c>
      <c r="F39" s="245">
        <v>16.345768701718114</v>
      </c>
      <c r="G39" s="245">
        <v>12.048799087968815</v>
      </c>
    </row>
    <row r="40" spans="2:7" x14ac:dyDescent="0.3">
      <c r="B40" s="214" t="s">
        <v>95</v>
      </c>
      <c r="C40" s="11" t="s">
        <v>180</v>
      </c>
      <c r="D40" s="245">
        <v>49.103717766176239</v>
      </c>
      <c r="E40" s="245">
        <v>53.577688488157264</v>
      </c>
      <c r="F40" s="245">
        <v>48.655684586084078</v>
      </c>
      <c r="G40" s="245">
        <v>67.271975262442638</v>
      </c>
    </row>
    <row r="41" spans="2:7" x14ac:dyDescent="0.3">
      <c r="B41" s="214" t="s">
        <v>318</v>
      </c>
      <c r="C41" s="11" t="s">
        <v>170</v>
      </c>
      <c r="D41" s="245" t="s">
        <v>269</v>
      </c>
      <c r="E41" s="245">
        <v>1.8883193957377933</v>
      </c>
      <c r="F41" s="245" t="s">
        <v>269</v>
      </c>
      <c r="G41" s="245" t="s">
        <v>269</v>
      </c>
    </row>
    <row r="42" spans="2:7" x14ac:dyDescent="0.3">
      <c r="B42" s="214" t="s">
        <v>190</v>
      </c>
      <c r="C42" s="11" t="s">
        <v>180</v>
      </c>
      <c r="D42" s="245">
        <v>3.8562843917244991</v>
      </c>
      <c r="E42" s="245">
        <v>4.4466802659632609</v>
      </c>
      <c r="F42" s="245">
        <v>4.5265237447318665</v>
      </c>
      <c r="G42" s="245">
        <v>4.0747911885806545</v>
      </c>
    </row>
    <row r="43" spans="2:7" x14ac:dyDescent="0.3">
      <c r="B43" s="214" t="s">
        <v>197</v>
      </c>
      <c r="C43" s="11" t="s">
        <v>11</v>
      </c>
      <c r="D43" s="245">
        <v>7.5643574356800993</v>
      </c>
      <c r="E43" s="245">
        <v>1.2070555727034851</v>
      </c>
      <c r="F43" s="245">
        <v>1.2470947577931499</v>
      </c>
      <c r="G43" s="245">
        <v>0.88277698814431593</v>
      </c>
    </row>
    <row r="44" spans="2:7" x14ac:dyDescent="0.3">
      <c r="B44" s="214" t="s">
        <v>183</v>
      </c>
      <c r="C44" s="11" t="s">
        <v>180</v>
      </c>
      <c r="D44" s="245">
        <v>2.5028513408620285</v>
      </c>
      <c r="E44" s="245">
        <v>2.9572672932026487</v>
      </c>
      <c r="F44" s="245">
        <v>3.4718068137298612</v>
      </c>
      <c r="G44" s="245">
        <v>2.6631060629205843</v>
      </c>
    </row>
    <row r="45" spans="2:7" x14ac:dyDescent="0.3">
      <c r="B45" s="214" t="s">
        <v>202</v>
      </c>
      <c r="C45" s="11" t="s">
        <v>180</v>
      </c>
      <c r="D45" s="237">
        <v>2.5251665861245156</v>
      </c>
      <c r="E45" s="237">
        <v>1.3716491964845139</v>
      </c>
      <c r="F45" s="245">
        <v>22.084607923599194</v>
      </c>
      <c r="G45" s="245">
        <v>17.0378042465044</v>
      </c>
    </row>
    <row r="46" spans="2:7" x14ac:dyDescent="0.3">
      <c r="B46" s="214" t="s">
        <v>184</v>
      </c>
      <c r="C46" s="11" t="s">
        <v>148</v>
      </c>
      <c r="D46" s="245">
        <v>0.59528462130139115</v>
      </c>
      <c r="E46" s="245">
        <v>0.65630237822172643</v>
      </c>
      <c r="F46" s="245">
        <v>0.62838122281478392</v>
      </c>
      <c r="G46" s="245">
        <v>0.62203600435830375</v>
      </c>
    </row>
    <row r="47" spans="2:7" x14ac:dyDescent="0.3">
      <c r="B47" s="214" t="s">
        <v>201</v>
      </c>
      <c r="C47" s="11" t="s">
        <v>104</v>
      </c>
      <c r="D47" s="245">
        <v>34.030173871862523</v>
      </c>
      <c r="E47" s="245">
        <v>43.221433651180682</v>
      </c>
      <c r="F47" s="245">
        <v>45.1505016722408</v>
      </c>
      <c r="G47" s="245">
        <v>33.176442028887784</v>
      </c>
    </row>
    <row r="48" spans="2:7" x14ac:dyDescent="0.3">
      <c r="B48" s="214" t="s">
        <v>98</v>
      </c>
      <c r="C48" s="59" t="s">
        <v>11</v>
      </c>
      <c r="D48" s="245">
        <v>8.496785000270167</v>
      </c>
      <c r="E48" s="245">
        <v>8.3847312622573398</v>
      </c>
      <c r="F48" s="245">
        <v>7.2606108225297188</v>
      </c>
      <c r="G48" s="245">
        <v>7.1275448202411349</v>
      </c>
    </row>
    <row r="49" spans="1:7" x14ac:dyDescent="0.3">
      <c r="B49" s="214" t="s">
        <v>207</v>
      </c>
      <c r="C49" s="11" t="s">
        <v>170</v>
      </c>
      <c r="D49" s="245">
        <v>12.122393295653868</v>
      </c>
      <c r="E49" s="245">
        <v>10.088540779839946</v>
      </c>
      <c r="F49" s="245">
        <v>7.052382498956062</v>
      </c>
      <c r="G49" s="245">
        <v>4.224024137280785</v>
      </c>
    </row>
    <row r="50" spans="1:7" x14ac:dyDescent="0.3">
      <c r="B50" s="214" t="s">
        <v>189</v>
      </c>
      <c r="C50" s="11" t="s">
        <v>180</v>
      </c>
      <c r="D50" s="245">
        <v>1.8575633819260486</v>
      </c>
      <c r="E50" s="245">
        <v>1.7190073229765694</v>
      </c>
      <c r="F50" s="245">
        <v>1.8797807247417055</v>
      </c>
      <c r="G50" s="245">
        <v>1.828189973738134</v>
      </c>
    </row>
    <row r="51" spans="1:7" x14ac:dyDescent="0.3">
      <c r="B51" s="214" t="s">
        <v>203</v>
      </c>
      <c r="C51" s="11" t="s">
        <v>170</v>
      </c>
      <c r="D51" s="245">
        <v>0.5578752513868791</v>
      </c>
      <c r="E51" s="245">
        <v>0.29589248418193992</v>
      </c>
      <c r="F51" s="245">
        <v>0.31002965695758444</v>
      </c>
      <c r="G51" s="245">
        <v>0.33589811752955878</v>
      </c>
    </row>
    <row r="52" spans="1:7" x14ac:dyDescent="0.3">
      <c r="B52" s="214" t="s">
        <v>208</v>
      </c>
      <c r="C52" s="11" t="s">
        <v>11</v>
      </c>
      <c r="D52" s="245">
        <v>1.5119811002362469</v>
      </c>
      <c r="E52" s="245">
        <v>1.7828427602600854</v>
      </c>
      <c r="F52" s="245">
        <v>2.0037121403864</v>
      </c>
      <c r="G52" s="245">
        <v>1.0036353904141668</v>
      </c>
    </row>
    <row r="53" spans="1:7" x14ac:dyDescent="0.3">
      <c r="B53" s="214" t="s">
        <v>99</v>
      </c>
      <c r="C53" s="11" t="s">
        <v>11</v>
      </c>
      <c r="D53" s="245">
        <v>1.069192511102667</v>
      </c>
      <c r="E53" s="245">
        <v>0.66544479749631213</v>
      </c>
      <c r="F53" s="245">
        <v>0.69586279920462979</v>
      </c>
      <c r="G53" s="245">
        <v>0.60426890460207583</v>
      </c>
    </row>
    <row r="54" spans="1:7" x14ac:dyDescent="0.3">
      <c r="B54" s="214" t="s">
        <v>198</v>
      </c>
      <c r="C54" s="11" t="s">
        <v>180</v>
      </c>
      <c r="D54" s="245">
        <v>1.3054927264040839</v>
      </c>
      <c r="E54" s="245">
        <v>1.6815719915693468</v>
      </c>
      <c r="F54" s="245">
        <v>1.5305457488374345</v>
      </c>
      <c r="G54" s="245">
        <v>1.4989493759389889</v>
      </c>
    </row>
    <row r="55" spans="1:7" x14ac:dyDescent="0.3">
      <c r="B55" s="214" t="s">
        <v>187</v>
      </c>
      <c r="C55" s="11" t="s">
        <v>180</v>
      </c>
      <c r="D55" s="245">
        <v>0.85542012916992549</v>
      </c>
      <c r="E55" s="245">
        <v>1.0876702538666487</v>
      </c>
      <c r="F55" s="245">
        <v>1.1098165097592494</v>
      </c>
      <c r="G55" s="245">
        <v>1.273357369699762</v>
      </c>
    </row>
    <row r="56" spans="1:7" x14ac:dyDescent="0.3">
      <c r="B56" s="214" t="s">
        <v>193</v>
      </c>
      <c r="C56" s="11" t="s">
        <v>170</v>
      </c>
      <c r="D56" s="245">
        <v>0.62377303346409285</v>
      </c>
      <c r="E56" s="245">
        <v>0.72284800002531369</v>
      </c>
      <c r="F56" s="245">
        <v>0.79873794959883204</v>
      </c>
      <c r="G56" s="245">
        <v>0.70927884053154222</v>
      </c>
    </row>
    <row r="57" spans="1:7" x14ac:dyDescent="0.3">
      <c r="A57" s="170"/>
      <c r="D57" s="169"/>
      <c r="E57" s="169"/>
    </row>
    <row r="58" spans="1:7" x14ac:dyDescent="0.3">
      <c r="B58" s="61" t="s">
        <v>103</v>
      </c>
      <c r="C58" s="61"/>
    </row>
    <row r="59" spans="1:7" x14ac:dyDescent="0.3">
      <c r="B59" s="251" t="s">
        <v>273</v>
      </c>
      <c r="C59" s="61"/>
    </row>
    <row r="60" spans="1:7" ht="15" customHeight="1" x14ac:dyDescent="0.3">
      <c r="B60" s="246" t="s">
        <v>329</v>
      </c>
      <c r="C60" s="162"/>
    </row>
    <row r="61" spans="1:7" x14ac:dyDescent="0.3">
      <c r="B61" s="251" t="s">
        <v>250</v>
      </c>
    </row>
  </sheetData>
  <autoFilter ref="D6:G6"/>
  <hyperlinks>
    <hyperlink ref="C1" location="Contents!A1" display="Back to contents page"/>
  </hyperlinks>
  <pageMargins left="0" right="0" top="0.98425196850393704" bottom="0.98425196850393704" header="0.51181102362204722" footer="0.51181102362204722"/>
  <pageSetup paperSize="9" scale="58" fitToHeight="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7"/>
    <pageSetUpPr fitToPage="1"/>
  </sheetPr>
  <dimension ref="A1:AG75"/>
  <sheetViews>
    <sheetView showGridLines="0" zoomScaleNormal="100" workbookViewId="0">
      <pane xSplit="2" topLeftCell="R1" activePane="topRight" state="frozen"/>
      <selection pane="topRight"/>
    </sheetView>
  </sheetViews>
  <sheetFormatPr defaultColWidth="9.15234375" defaultRowHeight="10.3" outlineLevelCol="1" x14ac:dyDescent="0.25"/>
  <cols>
    <col min="1" max="1" width="6" style="3" customWidth="1"/>
    <col min="2" max="2" width="49.84375" style="4" customWidth="1"/>
    <col min="3" max="3" width="1.69140625" style="5" customWidth="1"/>
    <col min="4" max="5" width="10.69140625" style="4" hidden="1" customWidth="1" outlineLevel="1"/>
    <col min="6" max="6" width="9.84375" style="4" hidden="1" customWidth="1" outlineLevel="1"/>
    <col min="7" max="8" width="10.15234375" style="4" hidden="1" customWidth="1" outlineLevel="1"/>
    <col min="9" max="9" width="9.53515625" style="4" hidden="1" customWidth="1" outlineLevel="1"/>
    <col min="10" max="10" width="9.3828125" style="4" hidden="1" customWidth="1" outlineLevel="1"/>
    <col min="11" max="11" width="9.84375" style="4" hidden="1" customWidth="1" outlineLevel="1"/>
    <col min="12" max="12" width="11.15234375" style="4" hidden="1" customWidth="1" outlineLevel="1"/>
    <col min="13" max="13" width="10.15234375" style="4" hidden="1" customWidth="1" outlineLevel="1"/>
    <col min="14" max="17" width="9.84375" style="4" hidden="1" customWidth="1" outlineLevel="1"/>
    <col min="18" max="18" width="9.84375" style="4" customWidth="1" collapsed="1"/>
    <col min="19" max="24" width="10.3046875" style="4" customWidth="1"/>
    <col min="25" max="25" width="4.84375" style="4" customWidth="1"/>
    <col min="26" max="27" width="10.3828125" style="4" customWidth="1"/>
    <col min="28" max="28" width="9.69140625" style="4" bestFit="1" customWidth="1"/>
    <col min="29" max="29" width="10.84375" style="4" customWidth="1"/>
    <col min="30" max="30" width="10.3828125" style="4" customWidth="1"/>
    <col min="31" max="16384" width="9.15234375" style="4"/>
  </cols>
  <sheetData>
    <row r="1" spans="1:31" ht="27" customHeight="1" x14ac:dyDescent="0.3">
      <c r="B1" s="210" t="s">
        <v>330</v>
      </c>
      <c r="R1" t="s">
        <v>132</v>
      </c>
      <c r="T1" s="184"/>
      <c r="W1" s="263" t="s">
        <v>141</v>
      </c>
      <c r="X1" s="263"/>
      <c r="Z1" s="264" t="s">
        <v>239</v>
      </c>
      <c r="AA1" s="264"/>
      <c r="AB1" s="264"/>
      <c r="AC1" s="264"/>
    </row>
    <row r="2" spans="1:31" ht="24.75" customHeight="1" x14ac:dyDescent="0.25">
      <c r="B2" s="185" t="s">
        <v>333</v>
      </c>
      <c r="Z2" s="264"/>
      <c r="AA2" s="264"/>
      <c r="AB2" s="264"/>
      <c r="AC2" s="264"/>
    </row>
    <row r="3" spans="1:31" x14ac:dyDescent="0.25">
      <c r="E3" s="6"/>
      <c r="F3" s="6"/>
      <c r="G3" s="6"/>
      <c r="R3" s="6" t="s">
        <v>4</v>
      </c>
      <c r="Z3" s="264"/>
      <c r="AA3" s="264"/>
      <c r="AB3" s="264"/>
      <c r="AC3" s="264"/>
    </row>
    <row r="4" spans="1:31" ht="22.5" customHeight="1" x14ac:dyDescent="0.25">
      <c r="E4" s="7"/>
      <c r="F4" s="7"/>
      <c r="R4" s="268" t="s">
        <v>308</v>
      </c>
      <c r="S4" s="268"/>
      <c r="T4" s="268"/>
      <c r="U4" s="268"/>
      <c r="V4" s="268"/>
      <c r="W4" s="268"/>
      <c r="X4" s="268"/>
      <c r="Z4" s="264"/>
      <c r="AA4" s="264"/>
      <c r="AB4" s="264"/>
      <c r="AC4" s="264"/>
    </row>
    <row r="5" spans="1:31" s="208" customFormat="1" x14ac:dyDescent="0.25">
      <c r="C5" s="209"/>
      <c r="D5" s="186" t="s">
        <v>10</v>
      </c>
      <c r="E5" s="186" t="s">
        <v>9</v>
      </c>
      <c r="F5" s="186" t="s">
        <v>8</v>
      </c>
      <c r="G5" s="186" t="s">
        <v>7</v>
      </c>
      <c r="H5" s="186" t="s">
        <v>6</v>
      </c>
      <c r="I5" s="186" t="s">
        <v>59</v>
      </c>
      <c r="J5" s="186" t="s">
        <v>71</v>
      </c>
      <c r="K5" s="186" t="s">
        <v>101</v>
      </c>
      <c r="L5" s="186" t="s">
        <v>121</v>
      </c>
      <c r="M5" s="186" t="s">
        <v>126</v>
      </c>
      <c r="N5" s="186" t="s">
        <v>128</v>
      </c>
      <c r="O5" s="186" t="s">
        <v>129</v>
      </c>
      <c r="P5" s="186" t="s">
        <v>130</v>
      </c>
      <c r="Q5" s="186" t="s">
        <v>135</v>
      </c>
      <c r="R5" s="186" t="s">
        <v>139</v>
      </c>
      <c r="S5" s="186" t="s">
        <v>143</v>
      </c>
      <c r="T5" s="186" t="s">
        <v>146</v>
      </c>
      <c r="U5" s="186" t="s">
        <v>147</v>
      </c>
      <c r="V5" s="186" t="s">
        <v>154</v>
      </c>
      <c r="W5" s="186" t="s">
        <v>164</v>
      </c>
      <c r="X5" s="186" t="s">
        <v>165</v>
      </c>
      <c r="Y5" s="203"/>
      <c r="Z5" s="186" t="s">
        <v>219</v>
      </c>
      <c r="AA5" s="186" t="s">
        <v>267</v>
      </c>
      <c r="AB5" s="186" t="s">
        <v>316</v>
      </c>
      <c r="AC5" s="186" t="s">
        <v>326</v>
      </c>
      <c r="AD5" s="186" t="s">
        <v>337</v>
      </c>
      <c r="AE5" s="186" t="s">
        <v>341</v>
      </c>
    </row>
    <row r="6" spans="1:31" ht="12.45" x14ac:dyDescent="0.3">
      <c r="O6" s="65"/>
      <c r="S6" s="187"/>
      <c r="U6" s="187"/>
      <c r="W6" s="65"/>
      <c r="X6" s="65"/>
      <c r="Y6" s="203"/>
      <c r="AA6" s="65"/>
      <c r="AB6" s="65"/>
      <c r="AC6" s="65" t="s">
        <v>115</v>
      </c>
      <c r="AD6" s="65" t="s">
        <v>115</v>
      </c>
    </row>
    <row r="7" spans="1:31" x14ac:dyDescent="0.25">
      <c r="C7" s="9"/>
      <c r="D7" s="38"/>
      <c r="E7" s="38"/>
      <c r="F7" s="38"/>
      <c r="G7" s="38"/>
      <c r="H7" s="38"/>
      <c r="I7" s="38"/>
      <c r="J7" s="38"/>
      <c r="Y7" s="203"/>
    </row>
    <row r="8" spans="1:31" ht="12.75" customHeight="1" x14ac:dyDescent="0.25">
      <c r="A8" s="10">
        <v>3.1</v>
      </c>
      <c r="B8" s="188" t="s">
        <v>281</v>
      </c>
      <c r="C8" s="217"/>
      <c r="D8" s="46"/>
      <c r="E8" s="46"/>
      <c r="F8" s="46"/>
      <c r="G8" s="46"/>
      <c r="H8" s="46"/>
      <c r="Y8" s="203"/>
    </row>
    <row r="9" spans="1:31" ht="12" customHeight="1" x14ac:dyDescent="0.25">
      <c r="A9" s="10"/>
      <c r="B9" s="12" t="s">
        <v>78</v>
      </c>
      <c r="C9" s="218"/>
      <c r="D9" s="69">
        <v>708123</v>
      </c>
      <c r="E9" s="70">
        <v>782531</v>
      </c>
      <c r="F9" s="70">
        <v>1079021</v>
      </c>
      <c r="G9" s="70">
        <v>975828</v>
      </c>
      <c r="H9" s="70">
        <v>922924</v>
      </c>
      <c r="I9" s="70">
        <v>947483</v>
      </c>
      <c r="J9" s="70">
        <v>1012052</v>
      </c>
      <c r="K9" s="70">
        <v>1046560</v>
      </c>
      <c r="L9" s="70">
        <v>2035436</v>
      </c>
      <c r="M9" s="70">
        <v>1115856</v>
      </c>
      <c r="N9" s="70">
        <v>871233</v>
      </c>
      <c r="O9" s="70">
        <v>1027838</v>
      </c>
      <c r="P9" s="70">
        <v>1970660</v>
      </c>
      <c r="Q9" s="70">
        <v>2315090</v>
      </c>
      <c r="R9" s="70">
        <v>1757126</v>
      </c>
      <c r="S9" s="70">
        <v>1560104</v>
      </c>
      <c r="T9" s="70">
        <v>1383483</v>
      </c>
      <c r="U9" s="70">
        <v>1428467</v>
      </c>
      <c r="V9" s="70">
        <v>1242191</v>
      </c>
      <c r="W9" s="70">
        <v>1294518</v>
      </c>
      <c r="X9" s="70">
        <v>1236378</v>
      </c>
      <c r="Y9" s="203"/>
      <c r="Z9" s="70">
        <v>1851668</v>
      </c>
      <c r="AA9" s="70">
        <v>1989154</v>
      </c>
      <c r="AB9" s="70">
        <v>2144373</v>
      </c>
      <c r="AC9" s="70">
        <v>2391290</v>
      </c>
      <c r="AD9" s="70">
        <v>2299222</v>
      </c>
      <c r="AE9" s="70">
        <v>2254820</v>
      </c>
    </row>
    <row r="10" spans="1:31" ht="12" customHeight="1" x14ac:dyDescent="0.25">
      <c r="A10" s="10"/>
      <c r="B10" s="126" t="s">
        <v>42</v>
      </c>
      <c r="C10" s="218"/>
      <c r="D10" s="69">
        <v>65092</v>
      </c>
      <c r="E10" s="70">
        <v>69153</v>
      </c>
      <c r="F10" s="70">
        <v>69463</v>
      </c>
      <c r="G10" s="70">
        <v>75970</v>
      </c>
      <c r="H10" s="70">
        <v>95832</v>
      </c>
      <c r="I10" s="70">
        <v>105980</v>
      </c>
      <c r="J10" s="70">
        <v>126480</v>
      </c>
      <c r="K10" s="70">
        <v>118530</v>
      </c>
      <c r="L10" s="70">
        <v>127428</v>
      </c>
      <c r="M10" s="70">
        <v>170639</v>
      </c>
      <c r="N10" s="70">
        <v>205448</v>
      </c>
      <c r="O10" s="70">
        <v>226278</v>
      </c>
      <c r="P10" s="70">
        <v>286710</v>
      </c>
      <c r="Q10" s="70">
        <v>350760</v>
      </c>
      <c r="R10" s="70">
        <v>388970</v>
      </c>
      <c r="S10" s="70">
        <v>314936</v>
      </c>
      <c r="T10" s="70">
        <v>271773</v>
      </c>
      <c r="U10" s="70">
        <v>226729</v>
      </c>
      <c r="V10" s="70">
        <v>238346</v>
      </c>
      <c r="W10" s="70">
        <v>285974</v>
      </c>
      <c r="X10" s="70">
        <v>268704</v>
      </c>
      <c r="Y10" s="203"/>
      <c r="Z10" s="70">
        <v>420337</v>
      </c>
      <c r="AA10" s="70">
        <v>479374</v>
      </c>
      <c r="AB10" s="70">
        <v>565356</v>
      </c>
      <c r="AC10" s="70">
        <v>625136</v>
      </c>
      <c r="AD10" s="70">
        <v>574647</v>
      </c>
      <c r="AE10" s="70">
        <v>624464</v>
      </c>
    </row>
    <row r="11" spans="1:31" ht="12" customHeight="1" x14ac:dyDescent="0.25">
      <c r="A11" s="10"/>
      <c r="B11" s="126" t="s">
        <v>14</v>
      </c>
      <c r="C11" s="218"/>
      <c r="D11" s="69">
        <v>9886</v>
      </c>
      <c r="E11" s="70">
        <v>9264</v>
      </c>
      <c r="F11" s="70">
        <v>11658</v>
      </c>
      <c r="G11" s="70">
        <v>10122</v>
      </c>
      <c r="H11" s="70">
        <v>10608</v>
      </c>
      <c r="I11" s="70">
        <v>9162</v>
      </c>
      <c r="J11" s="70">
        <v>11815</v>
      </c>
      <c r="K11" s="70">
        <v>10595</v>
      </c>
      <c r="L11" s="70">
        <v>11912</v>
      </c>
      <c r="M11" s="70">
        <v>10207</v>
      </c>
      <c r="N11" s="70">
        <v>9602</v>
      </c>
      <c r="O11" s="70">
        <v>10296</v>
      </c>
      <c r="P11" s="70">
        <v>10734</v>
      </c>
      <c r="Q11" s="70">
        <v>10635</v>
      </c>
      <c r="R11" s="70">
        <v>12338</v>
      </c>
      <c r="S11" s="70">
        <v>10877</v>
      </c>
      <c r="T11" s="70">
        <v>12826</v>
      </c>
      <c r="U11" s="70">
        <v>11235</v>
      </c>
      <c r="V11" s="70">
        <v>13484</v>
      </c>
      <c r="W11" s="70">
        <v>11682</v>
      </c>
      <c r="X11" s="70">
        <v>10357</v>
      </c>
      <c r="Y11" s="203"/>
      <c r="Z11" s="70">
        <v>14827</v>
      </c>
      <c r="AA11" s="70">
        <v>14186</v>
      </c>
      <c r="AB11" s="70">
        <v>15356</v>
      </c>
      <c r="AC11" s="70">
        <v>17801</v>
      </c>
      <c r="AD11" s="70">
        <v>17457</v>
      </c>
      <c r="AE11" s="70">
        <v>17685</v>
      </c>
    </row>
    <row r="12" spans="1:31" ht="12" customHeight="1" x14ac:dyDescent="0.25">
      <c r="A12" s="10"/>
      <c r="B12" s="126" t="s">
        <v>39</v>
      </c>
      <c r="C12" s="218"/>
      <c r="D12" s="69">
        <v>178628</v>
      </c>
      <c r="E12" s="70">
        <v>115756</v>
      </c>
      <c r="F12" s="70">
        <v>68143</v>
      </c>
      <c r="G12" s="70">
        <v>54894</v>
      </c>
      <c r="H12" s="70">
        <v>58535</v>
      </c>
      <c r="I12" s="70">
        <v>60276</v>
      </c>
      <c r="J12" s="70">
        <v>61372</v>
      </c>
      <c r="K12" s="70">
        <v>49420</v>
      </c>
      <c r="L12" s="70">
        <v>40542</v>
      </c>
      <c r="M12" s="70">
        <v>39577</v>
      </c>
      <c r="N12" s="70">
        <v>43296</v>
      </c>
      <c r="O12" s="70">
        <v>46063</v>
      </c>
      <c r="P12" s="70">
        <v>50303</v>
      </c>
      <c r="Q12" s="70">
        <v>49951</v>
      </c>
      <c r="R12" s="70">
        <v>52300</v>
      </c>
      <c r="S12" s="70">
        <v>47014</v>
      </c>
      <c r="T12" s="70">
        <v>46142</v>
      </c>
      <c r="U12" s="70">
        <v>40192</v>
      </c>
      <c r="V12" s="70">
        <v>45044</v>
      </c>
      <c r="W12" s="70">
        <v>42360</v>
      </c>
      <c r="X12" s="70">
        <v>37241</v>
      </c>
      <c r="Y12" s="203"/>
      <c r="Z12" s="70">
        <v>49591</v>
      </c>
      <c r="AA12" s="70">
        <v>50950</v>
      </c>
      <c r="AB12" s="70">
        <v>39888</v>
      </c>
      <c r="AC12" s="70">
        <v>45229</v>
      </c>
      <c r="AD12" s="70">
        <v>44816</v>
      </c>
      <c r="AE12" s="70">
        <v>47664</v>
      </c>
    </row>
    <row r="13" spans="1:31" ht="12" customHeight="1" x14ac:dyDescent="0.25">
      <c r="A13" s="10"/>
      <c r="B13" s="126" t="s">
        <v>136</v>
      </c>
      <c r="C13" s="218"/>
      <c r="D13" s="69">
        <v>5825</v>
      </c>
      <c r="E13" s="70">
        <v>6986</v>
      </c>
      <c r="F13" s="70">
        <v>9441</v>
      </c>
      <c r="G13" s="70">
        <v>12829</v>
      </c>
      <c r="H13" s="70">
        <v>13021</v>
      </c>
      <c r="I13" s="70">
        <v>11486</v>
      </c>
      <c r="J13" s="70">
        <v>13117</v>
      </c>
      <c r="K13" s="70">
        <v>11412</v>
      </c>
      <c r="L13" s="70">
        <v>19353</v>
      </c>
      <c r="M13" s="70">
        <v>22269</v>
      </c>
      <c r="N13" s="70">
        <v>21493</v>
      </c>
      <c r="O13" s="70">
        <v>49362</v>
      </c>
      <c r="P13" s="70">
        <v>78355</v>
      </c>
      <c r="Q13" s="70">
        <v>146505</v>
      </c>
      <c r="R13" s="70">
        <v>125049</v>
      </c>
      <c r="S13" s="70">
        <v>68416</v>
      </c>
      <c r="T13" s="70">
        <v>86400</v>
      </c>
      <c r="U13" s="70">
        <v>64312</v>
      </c>
      <c r="V13" s="70">
        <v>57579</v>
      </c>
      <c r="W13" s="70">
        <v>59806</v>
      </c>
      <c r="X13" s="70">
        <v>69297</v>
      </c>
      <c r="Y13" s="203"/>
      <c r="Z13" s="70">
        <v>57635</v>
      </c>
      <c r="AA13" s="70">
        <v>33466</v>
      </c>
      <c r="AB13" s="70">
        <v>35155</v>
      </c>
      <c r="AC13" s="70">
        <v>34022</v>
      </c>
      <c r="AD13" s="70">
        <v>33654</v>
      </c>
      <c r="AE13" s="70">
        <v>31867</v>
      </c>
    </row>
    <row r="14" spans="1:31" ht="12" customHeight="1" x14ac:dyDescent="0.25">
      <c r="A14" s="10"/>
      <c r="B14" s="12" t="s">
        <v>66</v>
      </c>
      <c r="C14" s="218"/>
      <c r="D14" s="69">
        <v>166468</v>
      </c>
      <c r="E14" s="70">
        <v>189142</v>
      </c>
      <c r="F14" s="70">
        <v>162420</v>
      </c>
      <c r="G14" s="70">
        <v>130970</v>
      </c>
      <c r="H14" s="70">
        <v>139958</v>
      </c>
      <c r="I14" s="70">
        <v>131219</v>
      </c>
      <c r="J14" s="70">
        <v>134581</v>
      </c>
      <c r="K14" s="70">
        <v>152084</v>
      </c>
      <c r="L14" s="70">
        <v>138835</v>
      </c>
      <c r="M14" s="70">
        <v>157211</v>
      </c>
      <c r="N14" s="70">
        <v>156595</v>
      </c>
      <c r="O14" s="70">
        <v>144221</v>
      </c>
      <c r="P14" s="70">
        <v>136183</v>
      </c>
      <c r="Q14" s="70">
        <v>147161</v>
      </c>
      <c r="R14" s="70">
        <v>157690</v>
      </c>
      <c r="S14" s="70">
        <v>173297</v>
      </c>
      <c r="T14" s="70">
        <v>167870</v>
      </c>
      <c r="U14" s="70">
        <v>166460</v>
      </c>
      <c r="V14" s="70">
        <v>171416</v>
      </c>
      <c r="W14" s="70">
        <v>172224</v>
      </c>
      <c r="X14" s="70">
        <v>167836</v>
      </c>
      <c r="Y14" s="203"/>
      <c r="Z14" s="70">
        <v>328621</v>
      </c>
      <c r="AA14" s="70">
        <v>361053</v>
      </c>
      <c r="AB14" s="70">
        <v>384736</v>
      </c>
      <c r="AC14" s="70">
        <v>645532</v>
      </c>
      <c r="AD14" s="70">
        <v>633204</v>
      </c>
      <c r="AE14" s="70">
        <v>406792</v>
      </c>
    </row>
    <row r="15" spans="1:31" ht="12" customHeight="1" x14ac:dyDescent="0.25">
      <c r="A15" s="10"/>
      <c r="B15" s="126" t="s">
        <v>15</v>
      </c>
      <c r="C15" s="218"/>
      <c r="D15" s="69">
        <v>31712</v>
      </c>
      <c r="E15" s="70">
        <v>24930</v>
      </c>
      <c r="F15" s="70">
        <v>20030</v>
      </c>
      <c r="G15" s="70">
        <v>18856</v>
      </c>
      <c r="H15" s="70">
        <v>15929</v>
      </c>
      <c r="I15" s="70">
        <v>14926</v>
      </c>
      <c r="J15" s="70">
        <v>18594</v>
      </c>
      <c r="K15" s="70">
        <v>11152</v>
      </c>
      <c r="L15" s="70">
        <v>17413</v>
      </c>
      <c r="M15" s="70">
        <v>18853</v>
      </c>
      <c r="N15" s="70">
        <v>19589</v>
      </c>
      <c r="O15" s="70">
        <v>23412</v>
      </c>
      <c r="P15" s="70">
        <v>30520</v>
      </c>
      <c r="Q15" s="70">
        <v>21273</v>
      </c>
      <c r="R15" s="70">
        <v>23252</v>
      </c>
      <c r="S15" s="70">
        <v>23229</v>
      </c>
      <c r="T15" s="70">
        <v>22280</v>
      </c>
      <c r="U15" s="70">
        <v>19440</v>
      </c>
      <c r="V15" s="70">
        <v>18481</v>
      </c>
      <c r="W15" s="70">
        <v>18379</v>
      </c>
      <c r="X15" s="70">
        <v>20368</v>
      </c>
      <c r="Y15" s="203"/>
      <c r="Z15" s="70">
        <v>9951</v>
      </c>
      <c r="AA15" s="70">
        <v>11544</v>
      </c>
      <c r="AB15" s="70">
        <v>11715</v>
      </c>
      <c r="AC15" s="70">
        <v>13383</v>
      </c>
      <c r="AD15" s="70">
        <v>16781</v>
      </c>
      <c r="AE15" s="70">
        <v>16389</v>
      </c>
    </row>
    <row r="16" spans="1:31" ht="12" customHeight="1" x14ac:dyDescent="0.25">
      <c r="B16" s="126" t="s">
        <v>16</v>
      </c>
      <c r="C16" s="218"/>
      <c r="D16" s="69">
        <v>7062</v>
      </c>
      <c r="E16" s="70">
        <v>6767</v>
      </c>
      <c r="F16" s="70">
        <v>7752</v>
      </c>
      <c r="G16" s="70">
        <v>8959</v>
      </c>
      <c r="H16" s="70">
        <v>10920</v>
      </c>
      <c r="I16" s="70">
        <v>10888</v>
      </c>
      <c r="J16" s="70">
        <v>10957</v>
      </c>
      <c r="K16" s="70">
        <v>8957</v>
      </c>
      <c r="L16" s="70">
        <v>7107</v>
      </c>
      <c r="M16" s="70">
        <v>6634</v>
      </c>
      <c r="N16" s="70">
        <v>5653</v>
      </c>
      <c r="O16" s="70">
        <v>4964</v>
      </c>
      <c r="P16" s="70">
        <v>5155</v>
      </c>
      <c r="Q16" s="70">
        <v>4859</v>
      </c>
      <c r="R16" s="70">
        <v>5933</v>
      </c>
      <c r="S16" s="70">
        <v>5857</v>
      </c>
      <c r="T16" s="70">
        <v>4225</v>
      </c>
      <c r="U16" s="70">
        <v>3660</v>
      </c>
      <c r="V16" s="70">
        <v>4318</v>
      </c>
      <c r="W16" s="70">
        <v>3538</v>
      </c>
      <c r="X16" s="70">
        <v>2888</v>
      </c>
      <c r="Y16" s="203"/>
      <c r="Z16" s="70">
        <v>5030</v>
      </c>
      <c r="AA16" s="70">
        <v>5989</v>
      </c>
      <c r="AB16" s="70">
        <v>4212</v>
      </c>
      <c r="AC16" s="70">
        <v>6372</v>
      </c>
      <c r="AD16" s="70">
        <v>5607</v>
      </c>
      <c r="AE16" s="70">
        <v>5139</v>
      </c>
    </row>
    <row r="17" spans="1:31" ht="12" customHeight="1" x14ac:dyDescent="0.25">
      <c r="B17" s="126" t="s">
        <v>5</v>
      </c>
      <c r="C17" s="218"/>
      <c r="D17" s="69">
        <v>47047</v>
      </c>
      <c r="E17" s="70">
        <v>43345</v>
      </c>
      <c r="F17" s="70">
        <v>27551</v>
      </c>
      <c r="G17" s="70">
        <v>22285</v>
      </c>
      <c r="H17" s="70">
        <v>20618</v>
      </c>
      <c r="I17" s="70">
        <v>21357</v>
      </c>
      <c r="J17" s="70">
        <v>21834</v>
      </c>
      <c r="K17" s="70">
        <v>20988</v>
      </c>
      <c r="L17" s="70">
        <v>16642</v>
      </c>
      <c r="M17" s="70">
        <v>28714</v>
      </c>
      <c r="N17" s="70">
        <v>25581</v>
      </c>
      <c r="O17" s="70">
        <v>20615</v>
      </c>
      <c r="P17" s="70">
        <v>19288</v>
      </c>
      <c r="Q17" s="70">
        <v>311809</v>
      </c>
      <c r="R17" s="70">
        <v>212913</v>
      </c>
      <c r="S17" s="70">
        <v>218109</v>
      </c>
      <c r="T17" s="70">
        <v>124921</v>
      </c>
      <c r="U17" s="70">
        <v>131776</v>
      </c>
      <c r="V17" s="70">
        <v>108876</v>
      </c>
      <c r="W17" s="70">
        <v>105319</v>
      </c>
      <c r="X17" s="70">
        <v>104888</v>
      </c>
      <c r="Y17" s="203"/>
      <c r="Z17" s="70">
        <v>131751</v>
      </c>
      <c r="AA17" s="70">
        <v>169736</v>
      </c>
      <c r="AB17" s="70">
        <v>228468</v>
      </c>
      <c r="AC17" s="70">
        <v>226781</v>
      </c>
      <c r="AD17" s="70">
        <v>193598</v>
      </c>
      <c r="AE17" s="70">
        <v>176798</v>
      </c>
    </row>
    <row r="18" spans="1:31" s="51" customFormat="1" ht="12" customHeight="1" x14ac:dyDescent="0.25">
      <c r="A18" s="10"/>
      <c r="B18" s="125" t="s">
        <v>58</v>
      </c>
      <c r="C18" s="219"/>
      <c r="D18" s="49">
        <v>1219843</v>
      </c>
      <c r="E18" s="55">
        <v>1247874</v>
      </c>
      <c r="F18" s="55">
        <v>1455479</v>
      </c>
      <c r="G18" s="55">
        <v>1310713</v>
      </c>
      <c r="H18" s="55">
        <v>1288345</v>
      </c>
      <c r="I18" s="55">
        <v>1312777</v>
      </c>
      <c r="J18" s="55">
        <v>1410802</v>
      </c>
      <c r="K18" s="55">
        <v>1429698</v>
      </c>
      <c r="L18" s="55">
        <v>2414668</v>
      </c>
      <c r="M18" s="55">
        <v>1569960</v>
      </c>
      <c r="N18" s="55">
        <v>1358490</v>
      </c>
      <c r="O18" s="55">
        <v>1553049</v>
      </c>
      <c r="P18" s="55">
        <v>2587908</v>
      </c>
      <c r="Q18" s="55">
        <v>3358043</v>
      </c>
      <c r="R18" s="55">
        <v>2735571</v>
      </c>
      <c r="S18" s="55">
        <v>2421839</v>
      </c>
      <c r="T18" s="55">
        <v>2119920</v>
      </c>
      <c r="U18" s="49">
        <v>2092271</v>
      </c>
      <c r="V18" s="49">
        <v>1899735</v>
      </c>
      <c r="W18" s="49">
        <v>1993800</v>
      </c>
      <c r="X18" s="49">
        <v>1917957</v>
      </c>
      <c r="Y18" s="203"/>
      <c r="Z18" s="49">
        <f>SUM(Z9:Z17)</f>
        <v>2869411</v>
      </c>
      <c r="AA18" s="49">
        <v>3115452</v>
      </c>
      <c r="AB18" s="49">
        <v>3429259</v>
      </c>
      <c r="AC18" s="49">
        <v>4005546</v>
      </c>
      <c r="AD18" s="49">
        <v>3818986</v>
      </c>
      <c r="AE18" s="49">
        <v>3581618</v>
      </c>
    </row>
    <row r="19" spans="1:31" s="51" customFormat="1" ht="12" customHeight="1" x14ac:dyDescent="0.25">
      <c r="A19" s="10"/>
      <c r="B19" s="21"/>
      <c r="C19" s="207"/>
      <c r="D19" s="49"/>
      <c r="E19" s="55"/>
      <c r="F19" s="55"/>
      <c r="G19" s="55"/>
      <c r="H19" s="55"/>
      <c r="I19" s="55"/>
      <c r="J19" s="55"/>
      <c r="K19" s="55"/>
      <c r="L19" s="55"/>
      <c r="M19" s="55"/>
      <c r="N19" s="55"/>
      <c r="O19" s="55"/>
      <c r="P19" s="57"/>
      <c r="Q19" s="57"/>
      <c r="R19" s="57"/>
      <c r="S19" s="57"/>
      <c r="T19" s="57"/>
      <c r="U19" s="57"/>
      <c r="V19" s="57"/>
      <c r="W19" s="57"/>
      <c r="X19" s="57"/>
      <c r="Z19" s="48"/>
      <c r="AA19" s="48"/>
    </row>
    <row r="20" spans="1:31" ht="12" customHeight="1" x14ac:dyDescent="0.25">
      <c r="B20" s="21" t="s">
        <v>300</v>
      </c>
      <c r="C20" s="49"/>
      <c r="D20" s="58">
        <v>0.87148263275924764</v>
      </c>
      <c r="E20" s="57">
        <v>0.90144310474482903</v>
      </c>
      <c r="F20" s="57">
        <v>0.85723263291125817</v>
      </c>
      <c r="G20" s="57">
        <v>0.8698294867081392</v>
      </c>
      <c r="H20" s="57">
        <v>0.91333638642499038</v>
      </c>
      <c r="I20" s="57">
        <v>0.90088388084078475</v>
      </c>
      <c r="J20" s="57">
        <v>0.89658639259853345</v>
      </c>
      <c r="K20" s="57">
        <v>0.89365452519106681</v>
      </c>
      <c r="L20" s="57">
        <v>0.84094396488375966</v>
      </c>
      <c r="M20" s="57">
        <v>0.91120250453581464</v>
      </c>
      <c r="N20" s="57">
        <v>0.865623747512548</v>
      </c>
      <c r="O20" s="57">
        <v>0.66121321345869166</v>
      </c>
      <c r="R20" s="82"/>
    </row>
    <row r="21" spans="1:31" ht="12" customHeight="1" x14ac:dyDescent="0.25">
      <c r="A21" s="10"/>
      <c r="B21" s="12" t="s">
        <v>78</v>
      </c>
      <c r="C21" s="220"/>
      <c r="D21" s="50">
        <v>0.89340208474743066</v>
      </c>
      <c r="E21" s="50">
        <v>0.90502526452869425</v>
      </c>
      <c r="F21" s="50">
        <v>0.83882380378590582</v>
      </c>
      <c r="G21" s="50">
        <v>0.85168250033820203</v>
      </c>
      <c r="H21" s="50">
        <v>0.90949350934746598</v>
      </c>
      <c r="I21" s="50">
        <v>0.89122780944031765</v>
      </c>
      <c r="J21" s="50">
        <v>0.88833921579126196</v>
      </c>
      <c r="K21" s="50">
        <v>0.87962702254287983</v>
      </c>
      <c r="L21" s="159">
        <v>0.82853456101145095</v>
      </c>
      <c r="M21" s="159">
        <v>0.91463756497899995</v>
      </c>
      <c r="N21" s="159">
        <v>0.86209999999999998</v>
      </c>
      <c r="O21" s="159">
        <v>0.59209999999999996</v>
      </c>
      <c r="P21" s="159">
        <v>0.85729999999999995</v>
      </c>
      <c r="Q21" s="159">
        <v>0.89418201748199999</v>
      </c>
      <c r="R21" s="159">
        <v>0.91658620378400002</v>
      </c>
      <c r="S21" s="159">
        <v>0.9310101801563635</v>
      </c>
      <c r="T21" s="159">
        <v>0.90786694254086431</v>
      </c>
      <c r="U21" s="154">
        <v>0.8968501218011502</v>
      </c>
      <c r="V21" s="159">
        <v>0.92200000000000004</v>
      </c>
      <c r="W21" s="159">
        <v>0.89200000000000002</v>
      </c>
      <c r="X21" s="159">
        <v>0.92800000000000005</v>
      </c>
      <c r="Y21" s="203"/>
      <c r="Z21" s="160">
        <f>Z9/'2 Volumes'!Z58</f>
        <v>0.97145141557245118</v>
      </c>
      <c r="AA21" s="160">
        <f>AA9/'2 Volumes'!AA58</f>
        <v>0.96943376584894181</v>
      </c>
      <c r="AB21" s="160">
        <f>AB9/'2 Volumes'!AB58</f>
        <v>0.93546501406661497</v>
      </c>
      <c r="AC21" s="160">
        <f>AC9/'2 Volumes'!AC58</f>
        <v>0.92108871731899011</v>
      </c>
      <c r="AD21" s="160">
        <f>AD9/'2 Volumes'!AD58</f>
        <v>0.94930796804951945</v>
      </c>
      <c r="AE21" s="160">
        <f>AE9/'2 Volumes'!AE58</f>
        <v>0.94327514541402002</v>
      </c>
    </row>
    <row r="22" spans="1:31" ht="12" customHeight="1" x14ac:dyDescent="0.25">
      <c r="A22" s="10"/>
      <c r="B22" s="193" t="s">
        <v>42</v>
      </c>
      <c r="C22" s="220"/>
      <c r="D22" s="71">
        <v>0.94733012181455667</v>
      </c>
      <c r="E22" s="71">
        <v>0.94968207973412799</v>
      </c>
      <c r="F22" s="71">
        <v>0.93555381963150519</v>
      </c>
      <c r="G22" s="71">
        <v>0.95057557557557559</v>
      </c>
      <c r="H22" s="71">
        <v>0.94295919471804313</v>
      </c>
      <c r="I22" s="71">
        <v>0.9312584026783125</v>
      </c>
      <c r="J22" s="71">
        <v>0.90129764627915399</v>
      </c>
      <c r="K22" s="71">
        <v>0.94278692045210499</v>
      </c>
      <c r="L22" s="160">
        <v>0.93686725728779896</v>
      </c>
      <c r="M22" s="160">
        <v>0.89658053193999998</v>
      </c>
      <c r="N22" s="160">
        <v>0.87960000000000005</v>
      </c>
      <c r="O22" s="160">
        <v>0.81759999999999999</v>
      </c>
      <c r="P22" s="160">
        <v>0.83530000000000004</v>
      </c>
      <c r="Q22" s="154">
        <v>0.74789072044899996</v>
      </c>
      <c r="R22" s="160">
        <v>0.92655143828999997</v>
      </c>
      <c r="S22" s="160">
        <v>0.92707309175473196</v>
      </c>
      <c r="T22" s="159">
        <v>0.94350555119668389</v>
      </c>
      <c r="U22" s="154">
        <v>0.94340698206632545</v>
      </c>
      <c r="V22" s="159">
        <v>0.92200000000000004</v>
      </c>
      <c r="W22" s="159">
        <v>0.95499999999999996</v>
      </c>
      <c r="X22" s="159">
        <v>0.94799999999999995</v>
      </c>
      <c r="Y22" s="203"/>
      <c r="Z22" s="160">
        <f>Z10/'2 Volumes'!Z59</f>
        <v>0.9689336904756416</v>
      </c>
      <c r="AA22" s="160">
        <f>AA10/'2 Volumes'!AA59</f>
        <v>0.94722220026714932</v>
      </c>
      <c r="AB22" s="160">
        <f>AB10/'2 Volumes'!AB59</f>
        <v>0.96452279361461468</v>
      </c>
      <c r="AC22" s="160">
        <f>AC10/'2 Volumes'!AC59</f>
        <v>0.91286583353533701</v>
      </c>
      <c r="AD22" s="160">
        <f>AD10/'2 Volumes'!AD59</f>
        <v>0.96115389247196725</v>
      </c>
      <c r="AE22" s="160">
        <f>AE10/'2 Volumes'!AE59</f>
        <v>0.59993274985829437</v>
      </c>
    </row>
    <row r="23" spans="1:31" ht="12" customHeight="1" x14ac:dyDescent="0.25">
      <c r="A23" s="10"/>
      <c r="B23" s="193" t="s">
        <v>14</v>
      </c>
      <c r="C23" s="220"/>
      <c r="D23" s="71">
        <v>0.94152380952380954</v>
      </c>
      <c r="E23" s="71">
        <v>0.94290076335877859</v>
      </c>
      <c r="F23" s="71">
        <v>0.92788920725883473</v>
      </c>
      <c r="G23" s="71">
        <v>0.90029351596548968</v>
      </c>
      <c r="H23" s="71">
        <v>0.90930910337733584</v>
      </c>
      <c r="I23" s="71">
        <v>0.9</v>
      </c>
      <c r="J23" s="71">
        <v>0.88968373493975905</v>
      </c>
      <c r="K23" s="71">
        <v>0.93669878878967372</v>
      </c>
      <c r="L23" s="160">
        <v>0.95418135213072697</v>
      </c>
      <c r="M23" s="160">
        <v>0.93257195066200005</v>
      </c>
      <c r="N23" s="160">
        <v>0.94079999999999997</v>
      </c>
      <c r="O23" s="160">
        <v>0.94089999999999996</v>
      </c>
      <c r="P23" s="160">
        <v>0.95579999999999998</v>
      </c>
      <c r="Q23" s="154">
        <v>0.96027088036099995</v>
      </c>
      <c r="R23" s="160">
        <v>0.93505115573999997</v>
      </c>
      <c r="S23" s="160">
        <v>0.91758056352286144</v>
      </c>
      <c r="T23" s="159">
        <v>0.94260307194826187</v>
      </c>
      <c r="U23" s="154">
        <v>0.92385494613929775</v>
      </c>
      <c r="V23" s="159">
        <v>0.92200000000000004</v>
      </c>
      <c r="W23" s="159">
        <v>0.90900000000000003</v>
      </c>
      <c r="X23" s="159">
        <v>0.91200000000000003</v>
      </c>
      <c r="Y23" s="203"/>
      <c r="Z23" s="160">
        <f>Z11/'2 Volumes'!Z60</f>
        <v>0.94355351915489372</v>
      </c>
      <c r="AA23" s="160">
        <f>AA11/'2 Volumes'!AA60</f>
        <v>0.94052907246568984</v>
      </c>
      <c r="AB23" s="160">
        <f>AB11/'2 Volumes'!AB60</f>
        <v>0.95580729490850247</v>
      </c>
      <c r="AC23" s="160">
        <f>AC11/'2 Volumes'!AC60</f>
        <v>0.93150183150183152</v>
      </c>
      <c r="AD23" s="160">
        <f>AD11/'2 Volumes'!AD60</f>
        <v>0.90988220577504431</v>
      </c>
      <c r="AE23" s="160">
        <f>AE11/'2 Volumes'!AE60</f>
        <v>0.94274748120901963</v>
      </c>
    </row>
    <row r="24" spans="1:31" ht="12" customHeight="1" x14ac:dyDescent="0.25">
      <c r="A24" s="10"/>
      <c r="B24" s="193" t="s">
        <v>39</v>
      </c>
      <c r="C24" s="220"/>
      <c r="D24" s="71">
        <v>0.8364300430792283</v>
      </c>
      <c r="E24" s="71">
        <v>0.88404524244113669</v>
      </c>
      <c r="F24" s="71">
        <v>0.92830286352614233</v>
      </c>
      <c r="G24" s="71">
        <v>0.9262308912361219</v>
      </c>
      <c r="H24" s="71">
        <v>0.89889279626529894</v>
      </c>
      <c r="I24" s="71">
        <v>0.92372764470599056</v>
      </c>
      <c r="J24" s="71">
        <v>0.93208189052912904</v>
      </c>
      <c r="K24" s="71">
        <v>0.92117280844004545</v>
      </c>
      <c r="L24" s="160">
        <v>0.94897242638453305</v>
      </c>
      <c r="M24" s="160">
        <v>0.94761163653699998</v>
      </c>
      <c r="N24" s="160">
        <v>0.94920000000000004</v>
      </c>
      <c r="O24" s="160">
        <v>0.94059999999999999</v>
      </c>
      <c r="P24" s="160">
        <v>0.96419999999999995</v>
      </c>
      <c r="Q24" s="154">
        <v>0.96678731104899995</v>
      </c>
      <c r="R24" s="160">
        <v>0.96198061323899997</v>
      </c>
      <c r="S24" s="160">
        <v>0.95212442788286278</v>
      </c>
      <c r="T24" s="159">
        <v>0.95987185621268545</v>
      </c>
      <c r="U24" s="154">
        <v>0.90233936509361945</v>
      </c>
      <c r="V24" s="159">
        <v>0.97099999999999997</v>
      </c>
      <c r="W24" s="159">
        <v>0.91900000000000004</v>
      </c>
      <c r="X24" s="159">
        <v>0.92900000000000005</v>
      </c>
      <c r="Y24" s="203"/>
      <c r="Z24" s="160">
        <f>Z12/'2 Volumes'!Z61</f>
        <v>0.91051133755622882</v>
      </c>
      <c r="AA24" s="160">
        <f>AA12/'2 Volumes'!AA61</f>
        <v>0.95936582059200115</v>
      </c>
      <c r="AB24" s="160">
        <f>AB12/'2 Volumes'!AB61</f>
        <v>0.95193546847405852</v>
      </c>
      <c r="AC24" s="160">
        <f>AC12/'2 Volumes'!AC61</f>
        <v>0.95216942801204185</v>
      </c>
      <c r="AD24" s="160">
        <f>AD12/'2 Volumes'!AD61</f>
        <v>0.95118431106205958</v>
      </c>
      <c r="AE24" s="160">
        <f>AE12/'2 Volumes'!AE61</f>
        <v>0.95048557241709375</v>
      </c>
    </row>
    <row r="25" spans="1:31" ht="12" customHeight="1" x14ac:dyDescent="0.25">
      <c r="A25" s="10"/>
      <c r="B25" s="193" t="s">
        <v>136</v>
      </c>
      <c r="C25" s="220"/>
      <c r="D25" s="71">
        <v>0.87897993058699264</v>
      </c>
      <c r="E25" s="72">
        <v>0.90141935483870972</v>
      </c>
      <c r="F25" s="71">
        <v>0.91927945472249273</v>
      </c>
      <c r="G25" s="71">
        <v>0.91082712105076324</v>
      </c>
      <c r="H25" s="71">
        <v>0.87155287817938421</v>
      </c>
      <c r="I25" s="71">
        <v>0.89038759689922475</v>
      </c>
      <c r="J25" s="71">
        <v>0.92975616671392103</v>
      </c>
      <c r="K25" s="71">
        <v>0.91987747863936808</v>
      </c>
      <c r="L25" s="160">
        <v>0.86726417208155904</v>
      </c>
      <c r="M25" s="160">
        <v>0.89022586448100005</v>
      </c>
      <c r="N25" s="160">
        <v>0.75290000000000001</v>
      </c>
      <c r="O25" s="160">
        <v>0.89929999999999999</v>
      </c>
      <c r="P25" s="160">
        <v>0.9456</v>
      </c>
      <c r="Q25" s="154">
        <v>0.93258262463700003</v>
      </c>
      <c r="R25" s="160">
        <v>0.95056707613699998</v>
      </c>
      <c r="S25" s="160">
        <v>0.97549012618521425</v>
      </c>
      <c r="T25" s="159">
        <v>0.9404900562770091</v>
      </c>
      <c r="U25" s="154">
        <v>0.97531088868668492</v>
      </c>
      <c r="V25" s="159">
        <v>0.95899999999999996</v>
      </c>
      <c r="W25" s="159">
        <v>0.96899999999999997</v>
      </c>
      <c r="X25" s="159">
        <v>0.96899999999999997</v>
      </c>
      <c r="Y25" s="203"/>
      <c r="Z25" s="160">
        <f>Z13/'2 Volumes'!Z62</f>
        <v>0.9529754129532565</v>
      </c>
      <c r="AA25" s="160">
        <f>AA13/'2 Volumes'!AA62</f>
        <v>0.96443804034582137</v>
      </c>
      <c r="AB25" s="160">
        <f>AB13/'2 Volumes'!AB62</f>
        <v>0.96410157964019305</v>
      </c>
      <c r="AC25" s="160">
        <f>AC13/'2 Volumes'!AC62</f>
        <v>0.96044942551449619</v>
      </c>
      <c r="AD25" s="160">
        <f>AD13/'2 Volumes'!AD62</f>
        <v>0.94783980172365234</v>
      </c>
      <c r="AE25" s="160">
        <f>AE13/'2 Volumes'!AE62</f>
        <v>0.97028286088359772</v>
      </c>
    </row>
    <row r="26" spans="1:31" ht="12" customHeight="1" x14ac:dyDescent="0.25">
      <c r="A26" s="10"/>
      <c r="B26" s="12" t="s">
        <v>66</v>
      </c>
      <c r="C26" s="220"/>
      <c r="D26" s="71">
        <v>0.8294576347193503</v>
      </c>
      <c r="E26" s="71">
        <v>0.91220032120069261</v>
      </c>
      <c r="F26" s="71">
        <v>0.92684847551058835</v>
      </c>
      <c r="G26" s="71">
        <v>0.93394564760077869</v>
      </c>
      <c r="H26" s="71">
        <v>0.93360727364903173</v>
      </c>
      <c r="I26" s="71">
        <v>0.93975549842083783</v>
      </c>
      <c r="J26" s="71">
        <v>0.94123118670620498</v>
      </c>
      <c r="K26" s="71">
        <v>0.94353692961503866</v>
      </c>
      <c r="L26" s="160">
        <v>0.88738542958313604</v>
      </c>
      <c r="M26" s="160">
        <v>0.89385376392899996</v>
      </c>
      <c r="N26" s="160">
        <v>0.84799999999999998</v>
      </c>
      <c r="O26" s="160">
        <v>0.8649</v>
      </c>
      <c r="P26" s="160">
        <v>0.85340000000000005</v>
      </c>
      <c r="Q26" s="154">
        <v>0.86605030543399997</v>
      </c>
      <c r="R26" s="160">
        <v>0.87894631231599996</v>
      </c>
      <c r="S26" s="160">
        <v>0.93025889880776647</v>
      </c>
      <c r="T26" s="159">
        <v>0.91896448845751699</v>
      </c>
      <c r="U26" s="154">
        <v>0.92892180114622458</v>
      </c>
      <c r="V26" s="159">
        <v>0.91800000000000004</v>
      </c>
      <c r="W26" s="159">
        <v>0.90800000000000003</v>
      </c>
      <c r="X26" s="159">
        <v>0.93500000000000005</v>
      </c>
      <c r="Y26" s="203"/>
      <c r="Z26" s="160">
        <f>Z14/'2 Volumes'!Z63</f>
        <v>0.95647808041353533</v>
      </c>
      <c r="AA26" s="160">
        <f>AA14/'2 Volumes'!AA63</f>
        <v>0.92580540939721223</v>
      </c>
      <c r="AB26" s="160">
        <f>AB14/'2 Volumes'!AB63</f>
        <v>0.94773299437867342</v>
      </c>
      <c r="AC26" s="160">
        <f>AC14/'2 Volumes'!AC63</f>
        <v>0.92316712858487138</v>
      </c>
      <c r="AD26" s="160">
        <f>AD14/'2 Volumes'!AD63</f>
        <v>0.95993232610811452</v>
      </c>
      <c r="AE26" s="160">
        <f>AE14/'2 Volumes'!AE63</f>
        <v>0.94238547752639801</v>
      </c>
    </row>
    <row r="27" spans="1:31" ht="12" customHeight="1" x14ac:dyDescent="0.25">
      <c r="A27" s="10"/>
      <c r="B27" s="193" t="s">
        <v>15</v>
      </c>
      <c r="C27" s="220"/>
      <c r="D27" s="71">
        <v>0.66147973550822892</v>
      </c>
      <c r="E27" s="71">
        <v>0.66297901763157197</v>
      </c>
      <c r="F27" s="71">
        <v>0.700668135865953</v>
      </c>
      <c r="G27" s="71">
        <v>0.79823892981119293</v>
      </c>
      <c r="H27" s="71">
        <v>0.81503274662300451</v>
      </c>
      <c r="I27" s="71">
        <v>0.80105189717168468</v>
      </c>
      <c r="J27" s="71">
        <v>0.82063730249801403</v>
      </c>
      <c r="K27" s="71">
        <v>0.82036192437840227</v>
      </c>
      <c r="L27" s="160">
        <v>0.89864272075140605</v>
      </c>
      <c r="M27" s="160">
        <v>0.90020531919900004</v>
      </c>
      <c r="N27" s="160">
        <v>0.87929999999999997</v>
      </c>
      <c r="O27" s="160">
        <v>0.87819999999999998</v>
      </c>
      <c r="P27" s="160">
        <v>0.89190000000000003</v>
      </c>
      <c r="Q27" s="154">
        <v>0.89702719797499997</v>
      </c>
      <c r="R27" s="160">
        <v>0.91626275761499998</v>
      </c>
      <c r="S27" s="160">
        <v>0.91262326641260361</v>
      </c>
      <c r="T27" s="159">
        <v>0.88262092461276398</v>
      </c>
      <c r="U27" s="154">
        <v>0.83742569139312484</v>
      </c>
      <c r="V27" s="159">
        <v>0.878</v>
      </c>
      <c r="W27" s="159">
        <v>0.88</v>
      </c>
      <c r="X27" s="159">
        <v>0.90100000000000002</v>
      </c>
      <c r="Y27" s="203"/>
      <c r="Z27" s="160">
        <f>Z15/'2 Volumes'!Z64</f>
        <v>0.90702761826633849</v>
      </c>
      <c r="AA27" s="160">
        <f>AA15/'2 Volumes'!AA64</f>
        <v>0.93307468477206601</v>
      </c>
      <c r="AB27" s="160">
        <f>AB15/'2 Volumes'!AB64</f>
        <v>0.91795956746591445</v>
      </c>
      <c r="AC27" s="160">
        <f>AC15/'2 Volumes'!AC64</f>
        <v>0.92577476480354182</v>
      </c>
      <c r="AD27" s="160">
        <f>AD15/'2 Volumes'!AD64</f>
        <v>0.83284530249640176</v>
      </c>
      <c r="AE27" s="160">
        <f>AE15/'2 Volumes'!AE64</f>
        <v>0.86691351494313673</v>
      </c>
    </row>
    <row r="28" spans="1:31" ht="12" customHeight="1" x14ac:dyDescent="0.25">
      <c r="B28" s="193" t="s">
        <v>16</v>
      </c>
      <c r="C28" s="220"/>
      <c r="D28" s="71">
        <v>0.91005154639175256</v>
      </c>
      <c r="E28" s="72">
        <v>0.89086361242759349</v>
      </c>
      <c r="F28" s="72">
        <v>0.91728789492367768</v>
      </c>
      <c r="G28" s="72">
        <v>0.92000410761963447</v>
      </c>
      <c r="H28" s="72">
        <v>0.91919191919191923</v>
      </c>
      <c r="I28" s="72">
        <v>0.91835357624831304</v>
      </c>
      <c r="J28" s="72">
        <v>0.89422998449359303</v>
      </c>
      <c r="K28" s="72">
        <v>0.89417989417989419</v>
      </c>
      <c r="L28" s="160">
        <v>0.89082476811230904</v>
      </c>
      <c r="M28" s="160">
        <v>0.91289390394900005</v>
      </c>
      <c r="N28" s="160">
        <v>0.9153</v>
      </c>
      <c r="O28" s="160">
        <v>0.93930000000000002</v>
      </c>
      <c r="P28" s="160">
        <v>0.93420000000000003</v>
      </c>
      <c r="Q28" s="154">
        <v>0.95424194815300001</v>
      </c>
      <c r="R28" s="160">
        <v>0.95095367847400003</v>
      </c>
      <c r="S28" s="160">
        <v>0.92338010405171056</v>
      </c>
      <c r="T28" s="159">
        <v>0.91847826086956519</v>
      </c>
      <c r="U28" s="154">
        <v>0.89116143170197226</v>
      </c>
      <c r="V28" s="159">
        <v>0.871</v>
      </c>
      <c r="W28" s="159">
        <v>0.84299999999999997</v>
      </c>
      <c r="X28" s="159">
        <v>0.92300000000000004</v>
      </c>
      <c r="Y28" s="203"/>
      <c r="Z28" s="160">
        <f>Z16/'2 Volumes'!Z65</f>
        <v>0.96582181259600619</v>
      </c>
      <c r="AA28" s="160">
        <f>AA16/'2 Volumes'!AA65</f>
        <v>0.97508954737870401</v>
      </c>
      <c r="AB28" s="160">
        <f>AB16/'2 Volumes'!AB65</f>
        <v>0.97252366658970213</v>
      </c>
      <c r="AC28" s="160">
        <f>AC16/'2 Volumes'!AC65</f>
        <v>0.94976896705917424</v>
      </c>
      <c r="AD28" s="160">
        <f>AD16/'2 Volumes'!AD65</f>
        <v>0.97887569832402233</v>
      </c>
      <c r="AE28" s="160">
        <f>AE16/'2 Volumes'!AE65</f>
        <v>0.9745875213351034</v>
      </c>
    </row>
    <row r="29" spans="1:31" ht="12" customHeight="1" x14ac:dyDescent="0.25">
      <c r="B29" s="193" t="s">
        <v>5</v>
      </c>
      <c r="C29" s="220"/>
      <c r="D29" s="71">
        <v>0.91664880662445203</v>
      </c>
      <c r="E29" s="71">
        <v>0.94683151663426457</v>
      </c>
      <c r="F29" s="71">
        <v>0.95776263644580406</v>
      </c>
      <c r="G29" s="71">
        <v>0.96933449325793819</v>
      </c>
      <c r="H29" s="71">
        <v>0.97549205147615448</v>
      </c>
      <c r="I29" s="71">
        <v>0.97819814042962483</v>
      </c>
      <c r="J29" s="71">
        <v>0.95742161806621351</v>
      </c>
      <c r="K29" s="71">
        <v>0.94664200983266433</v>
      </c>
      <c r="L29" s="160">
        <v>0.95847491792892936</v>
      </c>
      <c r="M29" s="160">
        <v>0.93169797851974434</v>
      </c>
      <c r="N29" s="160">
        <v>0.92363518197573657</v>
      </c>
      <c r="O29" s="160">
        <v>0.91273355175772608</v>
      </c>
      <c r="P29" s="160">
        <v>0.93147244893031345</v>
      </c>
      <c r="Q29" s="154">
        <v>0.97709012283700003</v>
      </c>
      <c r="R29" s="160">
        <v>0.93273666364300001</v>
      </c>
      <c r="S29" s="160">
        <v>0.87395668463125842</v>
      </c>
      <c r="T29" s="159">
        <v>0.86640588696309551</v>
      </c>
      <c r="U29" s="154">
        <v>0.91835724888668979</v>
      </c>
      <c r="V29" s="159">
        <v>0.92700000000000005</v>
      </c>
      <c r="W29" s="159">
        <v>0.94599999999999995</v>
      </c>
      <c r="X29" s="159">
        <v>0.92400000000000004</v>
      </c>
      <c r="Y29" s="203"/>
      <c r="Z29" s="160">
        <f>Z17/'2 Volumes'!Z66</f>
        <v>0.95822393541583328</v>
      </c>
      <c r="AA29" s="160">
        <f>AA17/'2 Volumes'!AA66</f>
        <v>0.93500941972302709</v>
      </c>
      <c r="AB29" s="160">
        <f>AB17/'2 Volumes'!AB66</f>
        <v>0.87379955252136998</v>
      </c>
      <c r="AC29" s="160">
        <f>AC17/'2 Volumes'!AC66</f>
        <v>0.94063701559149371</v>
      </c>
      <c r="AD29" s="160">
        <f>AD17/'2 Volumes'!AD66</f>
        <v>0.95458288340261033</v>
      </c>
      <c r="AE29" s="160">
        <f>AE17/'2 Volumes'!AE66</f>
        <v>0.96232833838634002</v>
      </c>
    </row>
    <row r="30" spans="1:31" s="51" customFormat="1" ht="12" customHeight="1" x14ac:dyDescent="0.25">
      <c r="A30" s="10"/>
      <c r="B30" s="194" t="s">
        <v>58</v>
      </c>
      <c r="C30" s="219"/>
      <c r="D30" s="58">
        <v>0.87148263275924764</v>
      </c>
      <c r="E30" s="57">
        <v>0.90144310474482903</v>
      </c>
      <c r="F30" s="57">
        <v>0.85723263291125817</v>
      </c>
      <c r="G30" s="57">
        <v>0.8698294867081392</v>
      </c>
      <c r="H30" s="57">
        <v>0.91333638642499038</v>
      </c>
      <c r="I30" s="57">
        <v>0.90088388084078475</v>
      </c>
      <c r="J30" s="57">
        <v>0.89658639259853345</v>
      </c>
      <c r="K30" s="57">
        <v>0.89365452519106681</v>
      </c>
      <c r="L30" s="57">
        <v>0.84094396488375966</v>
      </c>
      <c r="M30" s="57">
        <v>0.91120250453581464</v>
      </c>
      <c r="N30" s="57">
        <v>0.865623747512548</v>
      </c>
      <c r="O30" s="57">
        <v>0.66121321345869166</v>
      </c>
      <c r="P30" s="57">
        <v>0.86029942675692817</v>
      </c>
      <c r="Q30" s="57">
        <v>0.88468689199851935</v>
      </c>
      <c r="R30" s="57">
        <v>0.91944470959614633</v>
      </c>
      <c r="S30" s="57">
        <v>0.92639628452671141</v>
      </c>
      <c r="T30" s="57">
        <v>0.91290356058743249</v>
      </c>
      <c r="U30" s="57">
        <v>0.90741765557464804</v>
      </c>
      <c r="V30" s="57">
        <v>0.92333859709749333</v>
      </c>
      <c r="W30" s="57">
        <v>0.90700000000000003</v>
      </c>
      <c r="X30" s="57">
        <v>0.93200000000000005</v>
      </c>
      <c r="Y30" s="203"/>
      <c r="Z30" s="213">
        <f>Z18/'2 Volumes'!Z67</f>
        <v>0.96684653029647516</v>
      </c>
      <c r="AA30" s="213">
        <f>AA18/'2 Volumes'!AA67</f>
        <v>0.95834024171279009</v>
      </c>
      <c r="AB30" s="213">
        <f>AB18/'2 Volumes'!AB67</f>
        <v>0.93762156853416712</v>
      </c>
      <c r="AC30" s="213">
        <f>AC18/'2 Volumes'!AC67</f>
        <v>0.92197834877657148</v>
      </c>
      <c r="AD30" s="213">
        <f>AD18/'2 Volumes'!AD67</f>
        <v>0.9523660610304544</v>
      </c>
      <c r="AE30" s="213">
        <f>AE18/'2 Volumes'!AE67</f>
        <v>0.8583631268073203</v>
      </c>
    </row>
    <row r="31" spans="1:31" ht="12" customHeight="1" x14ac:dyDescent="0.25">
      <c r="B31" s="126"/>
      <c r="C31" s="49"/>
      <c r="D31" s="58"/>
      <c r="E31" s="57"/>
      <c r="F31" s="57"/>
      <c r="G31" s="57"/>
      <c r="H31" s="57"/>
      <c r="I31" s="57"/>
      <c r="J31" s="57"/>
      <c r="K31" s="57"/>
      <c r="Z31" s="48"/>
      <c r="AA31" s="48"/>
    </row>
    <row r="32" spans="1:31" ht="12" customHeight="1" x14ac:dyDescent="0.3">
      <c r="B32" s="126"/>
      <c r="C32" s="49"/>
      <c r="E32" s="121"/>
      <c r="F32" s="57"/>
      <c r="G32" s="57"/>
      <c r="H32" s="57"/>
      <c r="I32" s="57"/>
      <c r="J32" s="57"/>
      <c r="K32" s="57"/>
      <c r="Z32" s="5"/>
      <c r="AA32" s="5"/>
    </row>
    <row r="33" spans="1:33" ht="24.75" customHeight="1" x14ac:dyDescent="0.25">
      <c r="A33" s="10">
        <v>3.2</v>
      </c>
      <c r="B33" s="188" t="s">
        <v>282</v>
      </c>
      <c r="C33" s="49"/>
      <c r="E33" s="57"/>
      <c r="F33" s="57"/>
      <c r="G33" s="57"/>
      <c r="H33" s="57"/>
      <c r="I33" s="57"/>
      <c r="J33" s="57"/>
      <c r="K33" s="186"/>
      <c r="Z33" s="5"/>
      <c r="AA33" s="5"/>
    </row>
    <row r="34" spans="1:33" ht="12" customHeight="1" x14ac:dyDescent="0.25">
      <c r="B34" s="29" t="s">
        <v>148</v>
      </c>
      <c r="C34" s="49"/>
      <c r="D34" s="49"/>
      <c r="F34" s="85"/>
      <c r="G34" s="57"/>
      <c r="H34" s="57"/>
      <c r="I34" s="57"/>
      <c r="J34" s="57"/>
      <c r="K34" s="70">
        <v>866488</v>
      </c>
      <c r="L34" s="70">
        <v>1853734</v>
      </c>
      <c r="M34" s="70">
        <v>930975</v>
      </c>
      <c r="N34" s="70">
        <v>789391</v>
      </c>
      <c r="O34" s="70">
        <v>764312</v>
      </c>
      <c r="P34" s="70">
        <v>720954</v>
      </c>
      <c r="Q34" s="70">
        <v>766480</v>
      </c>
      <c r="R34" s="70">
        <v>569973</v>
      </c>
      <c r="S34" s="70">
        <v>519712</v>
      </c>
      <c r="T34" s="70">
        <v>518114</v>
      </c>
      <c r="U34" s="70">
        <v>531984</v>
      </c>
      <c r="V34" s="70">
        <v>606286</v>
      </c>
      <c r="W34" s="70">
        <v>668094</v>
      </c>
      <c r="X34" s="70">
        <v>603683</v>
      </c>
      <c r="Y34" s="203"/>
      <c r="Z34" s="70">
        <v>1217687</v>
      </c>
      <c r="AA34" s="70">
        <v>1255669</v>
      </c>
      <c r="AB34" s="70">
        <v>1253438</v>
      </c>
      <c r="AC34" s="70">
        <v>1305101</v>
      </c>
      <c r="AD34" s="70">
        <v>1236449</v>
      </c>
      <c r="AE34" s="70">
        <v>1169564</v>
      </c>
    </row>
    <row r="35" spans="1:33" ht="12" customHeight="1" x14ac:dyDescent="0.25">
      <c r="B35" s="29" t="s">
        <v>283</v>
      </c>
      <c r="C35" s="49"/>
      <c r="D35" s="49"/>
      <c r="F35" s="57"/>
      <c r="G35" s="57"/>
      <c r="H35" s="57"/>
      <c r="I35" s="57"/>
      <c r="J35" s="57"/>
      <c r="K35" s="70">
        <v>84263</v>
      </c>
      <c r="L35" s="70">
        <v>67479</v>
      </c>
      <c r="M35" s="70">
        <v>68091</v>
      </c>
      <c r="N35" s="70">
        <v>73974</v>
      </c>
      <c r="O35" s="70">
        <v>73249</v>
      </c>
      <c r="P35" s="70">
        <v>74537</v>
      </c>
      <c r="Q35" s="70">
        <v>75402</v>
      </c>
      <c r="R35" s="70">
        <v>72949</v>
      </c>
      <c r="S35" s="70">
        <v>65436</v>
      </c>
      <c r="T35" s="70">
        <v>67715</v>
      </c>
      <c r="U35" s="70">
        <v>58155</v>
      </c>
      <c r="V35" s="70">
        <v>62678</v>
      </c>
      <c r="W35" s="70">
        <v>62325</v>
      </c>
      <c r="X35" s="70">
        <v>48707</v>
      </c>
      <c r="Y35" s="203"/>
      <c r="Z35" s="70">
        <v>42843</v>
      </c>
      <c r="AA35" s="70">
        <v>47427</v>
      </c>
      <c r="AB35" s="70">
        <v>43816</v>
      </c>
      <c r="AC35" s="70">
        <v>47587</v>
      </c>
      <c r="AD35" s="70">
        <v>51030</v>
      </c>
      <c r="AE35" s="70">
        <v>54933</v>
      </c>
    </row>
    <row r="36" spans="1:33" ht="12" customHeight="1" x14ac:dyDescent="0.25">
      <c r="B36" s="29" t="s">
        <v>104</v>
      </c>
      <c r="C36" s="49"/>
      <c r="D36" s="49"/>
      <c r="F36" s="57"/>
      <c r="G36" s="57"/>
      <c r="H36" s="57"/>
      <c r="I36" s="57"/>
      <c r="J36" s="57"/>
      <c r="K36" s="70">
        <v>95402</v>
      </c>
      <c r="L36" s="70">
        <v>52232</v>
      </c>
      <c r="M36" s="70">
        <v>58977</v>
      </c>
      <c r="N36" s="70">
        <v>56067</v>
      </c>
      <c r="O36" s="70">
        <v>60882</v>
      </c>
      <c r="P36" s="70">
        <v>73162</v>
      </c>
      <c r="Q36" s="70">
        <v>82643</v>
      </c>
      <c r="R36" s="70">
        <v>71982</v>
      </c>
      <c r="S36" s="70">
        <v>66526</v>
      </c>
      <c r="T36" s="70">
        <v>79831</v>
      </c>
      <c r="U36" s="70">
        <v>75240</v>
      </c>
      <c r="V36" s="70">
        <v>67976</v>
      </c>
      <c r="W36" s="70">
        <v>66975</v>
      </c>
      <c r="X36" s="70">
        <v>73966</v>
      </c>
      <c r="Y36" s="203"/>
      <c r="Z36" s="70">
        <v>111664</v>
      </c>
      <c r="AA36" s="70">
        <v>114298</v>
      </c>
      <c r="AB36" s="70">
        <v>112800</v>
      </c>
      <c r="AC36" s="70">
        <v>116140</v>
      </c>
      <c r="AD36" s="70">
        <v>113342</v>
      </c>
      <c r="AE36" s="70">
        <v>100853</v>
      </c>
    </row>
    <row r="37" spans="1:33" ht="12" customHeight="1" x14ac:dyDescent="0.25">
      <c r="B37" s="29" t="s">
        <v>284</v>
      </c>
      <c r="C37" s="49"/>
      <c r="D37" s="49"/>
      <c r="F37" s="57"/>
      <c r="G37" s="57"/>
      <c r="H37" s="57"/>
      <c r="I37" s="57"/>
      <c r="J37" s="57"/>
      <c r="K37" s="70">
        <v>313267</v>
      </c>
      <c r="L37" s="70">
        <v>403198</v>
      </c>
      <c r="M37" s="70">
        <v>473841</v>
      </c>
      <c r="N37" s="70">
        <v>401458</v>
      </c>
      <c r="O37" s="70">
        <v>618135</v>
      </c>
      <c r="P37" s="70">
        <v>1681382</v>
      </c>
      <c r="Q37" s="70">
        <v>2394930</v>
      </c>
      <c r="R37" s="70">
        <v>1980203</v>
      </c>
      <c r="S37" s="70">
        <v>1732059</v>
      </c>
      <c r="T37" s="70">
        <v>1414401</v>
      </c>
      <c r="U37" s="70">
        <v>1389543</v>
      </c>
      <c r="V37" s="70">
        <v>1125629</v>
      </c>
      <c r="W37" s="70">
        <v>1162662</v>
      </c>
      <c r="X37" s="70">
        <v>1158313</v>
      </c>
      <c r="Y37" s="203"/>
      <c r="Z37" s="70">
        <v>1436302</v>
      </c>
      <c r="AA37" s="70">
        <v>1638164</v>
      </c>
      <c r="AB37" s="70">
        <v>1959285</v>
      </c>
      <c r="AC37" s="70">
        <v>2473699</v>
      </c>
      <c r="AD37" s="70">
        <v>2355822</v>
      </c>
      <c r="AE37" s="70">
        <v>2193724</v>
      </c>
    </row>
    <row r="38" spans="1:33" ht="12" customHeight="1" x14ac:dyDescent="0.25">
      <c r="B38" s="29" t="s">
        <v>11</v>
      </c>
      <c r="C38" s="49"/>
      <c r="D38" s="49"/>
      <c r="F38" s="57"/>
      <c r="G38" s="57"/>
      <c r="H38" s="57"/>
      <c r="I38" s="57"/>
      <c r="J38" s="57"/>
      <c r="K38" s="70">
        <v>39081</v>
      </c>
      <c r="L38" s="70">
        <v>38025</v>
      </c>
      <c r="M38" s="70">
        <v>38076</v>
      </c>
      <c r="N38" s="70">
        <v>37600</v>
      </c>
      <c r="O38" s="70">
        <v>36471</v>
      </c>
      <c r="P38" s="70">
        <v>37873</v>
      </c>
      <c r="Q38" s="70">
        <v>38588</v>
      </c>
      <c r="R38" s="70">
        <v>40464</v>
      </c>
      <c r="S38" s="70">
        <v>38106</v>
      </c>
      <c r="T38" s="70">
        <v>39859</v>
      </c>
      <c r="U38" s="70">
        <v>37349</v>
      </c>
      <c r="V38" s="70">
        <v>37166</v>
      </c>
      <c r="W38" s="70">
        <v>33744</v>
      </c>
      <c r="X38" s="70">
        <v>33288</v>
      </c>
      <c r="Y38" s="203"/>
      <c r="Z38" s="70">
        <v>60915</v>
      </c>
      <c r="AA38" s="70">
        <v>59894</v>
      </c>
      <c r="AB38" s="70">
        <v>59920</v>
      </c>
      <c r="AC38" s="70">
        <v>63019</v>
      </c>
      <c r="AD38" s="70">
        <v>62343</v>
      </c>
      <c r="AE38" s="70">
        <v>62544</v>
      </c>
    </row>
    <row r="39" spans="1:33" ht="12" customHeight="1" x14ac:dyDescent="0.25">
      <c r="B39" s="125" t="s">
        <v>58</v>
      </c>
      <c r="C39" s="49"/>
      <c r="D39" s="49"/>
      <c r="F39" s="57"/>
      <c r="G39" s="57"/>
      <c r="H39" s="57"/>
      <c r="I39" s="57"/>
      <c r="J39" s="57"/>
      <c r="K39" s="47">
        <v>1398501</v>
      </c>
      <c r="L39" s="47">
        <v>2414668</v>
      </c>
      <c r="M39" s="47">
        <v>1569960</v>
      </c>
      <c r="N39" s="47">
        <v>1358490</v>
      </c>
      <c r="O39" s="47">
        <v>1553049</v>
      </c>
      <c r="P39" s="47">
        <v>2587908</v>
      </c>
      <c r="Q39" s="47">
        <v>3358043</v>
      </c>
      <c r="R39" s="47">
        <v>2735571</v>
      </c>
      <c r="S39" s="47">
        <v>2421839</v>
      </c>
      <c r="T39" s="47">
        <v>2119920</v>
      </c>
      <c r="U39" s="47">
        <v>2092271</v>
      </c>
      <c r="V39" s="47">
        <v>1899735</v>
      </c>
      <c r="W39" s="47">
        <v>1993396</v>
      </c>
      <c r="X39" s="47">
        <v>1907368</v>
      </c>
      <c r="Y39" s="203"/>
      <c r="Z39" s="47">
        <f>SUM(Z34:Z38)</f>
        <v>2869411</v>
      </c>
      <c r="AA39" s="47">
        <f t="shared" ref="AA39:AE39" si="0">SUM(AA34:AA38)</f>
        <v>3115452</v>
      </c>
      <c r="AB39" s="47">
        <f t="shared" si="0"/>
        <v>3429259</v>
      </c>
      <c r="AC39" s="47">
        <f t="shared" si="0"/>
        <v>4005546</v>
      </c>
      <c r="AD39" s="47">
        <f t="shared" si="0"/>
        <v>3818986</v>
      </c>
      <c r="AE39" s="47">
        <f t="shared" si="0"/>
        <v>3581618</v>
      </c>
    </row>
    <row r="40" spans="1:33" ht="12" customHeight="1" x14ac:dyDescent="0.25">
      <c r="B40" s="202"/>
      <c r="K40" s="48"/>
      <c r="L40" s="48"/>
      <c r="M40" s="48"/>
      <c r="N40" s="48"/>
      <c r="O40" s="48"/>
      <c r="P40" s="48"/>
      <c r="Q40" s="48"/>
      <c r="R40" s="48"/>
      <c r="S40" s="48"/>
      <c r="T40" s="48"/>
      <c r="U40" s="57"/>
      <c r="V40" s="57"/>
      <c r="W40" s="57"/>
      <c r="X40" s="57"/>
      <c r="Z40" s="5"/>
      <c r="AA40" s="5"/>
    </row>
    <row r="41" spans="1:33" ht="24.75" customHeight="1" x14ac:dyDescent="0.25">
      <c r="A41" s="10"/>
      <c r="B41" s="188" t="s">
        <v>300</v>
      </c>
      <c r="C41" s="49"/>
      <c r="E41" s="57"/>
      <c r="F41" s="57"/>
      <c r="G41" s="57"/>
      <c r="H41" s="57"/>
      <c r="I41" s="57"/>
      <c r="J41" s="57"/>
      <c r="K41" s="186"/>
      <c r="Z41" s="5"/>
      <c r="AA41" s="5"/>
    </row>
    <row r="42" spans="1:33" ht="12" customHeight="1" x14ac:dyDescent="0.25">
      <c r="B42" s="29" t="s">
        <v>148</v>
      </c>
      <c r="C42" s="49"/>
      <c r="D42" s="49"/>
      <c r="F42" s="85"/>
      <c r="G42" s="57"/>
      <c r="H42" s="57"/>
      <c r="I42" s="57"/>
      <c r="J42" s="57"/>
      <c r="K42" s="50">
        <v>0.90558765248363338</v>
      </c>
      <c r="L42" s="159">
        <v>0.83621135353117571</v>
      </c>
      <c r="M42" s="159">
        <v>0.95114303695560665</v>
      </c>
      <c r="N42" s="159">
        <v>0.94906137462577922</v>
      </c>
      <c r="O42" s="159">
        <v>0.95624942917447053</v>
      </c>
      <c r="P42" s="159">
        <v>0.8965004408178695</v>
      </c>
      <c r="Q42" s="159">
        <v>0.87302780549366943</v>
      </c>
      <c r="R42" s="159">
        <v>0.95221969584328059</v>
      </c>
      <c r="S42" s="159">
        <v>0.94129516624937226</v>
      </c>
      <c r="T42" s="154">
        <v>0.92104243329244662</v>
      </c>
      <c r="U42" s="154">
        <v>0.89123879216758473</v>
      </c>
      <c r="V42" s="159">
        <v>0.90100000000000002</v>
      </c>
      <c r="W42" s="159">
        <v>0.87</v>
      </c>
      <c r="X42" s="159">
        <v>0.93100000000000005</v>
      </c>
      <c r="Y42" s="203"/>
      <c r="Z42" s="159">
        <f>Z34/'2 Volumes'!Z71</f>
        <v>0.97331021726862754</v>
      </c>
      <c r="AA42" s="159">
        <f>AA34/'2 Volumes'!AA71</f>
        <v>0.970727479911622</v>
      </c>
      <c r="AB42" s="159">
        <f>AB34/'2 Volumes'!AB71</f>
        <v>0.97762085153545153</v>
      </c>
      <c r="AC42" s="159">
        <f>AC34/'2 Volumes'!AC71</f>
        <v>0.96631487136049565</v>
      </c>
      <c r="AD42" s="159">
        <f>AD34/'2 Volumes'!AD71</f>
        <v>0.9343283288850468</v>
      </c>
      <c r="AE42" s="159">
        <f>AE34/'2 Volumes'!AE71</f>
        <v>0.93864811570381912</v>
      </c>
    </row>
    <row r="43" spans="1:33" ht="12" customHeight="1" x14ac:dyDescent="0.25">
      <c r="B43" s="29" t="s">
        <v>283</v>
      </c>
      <c r="C43" s="49"/>
      <c r="D43" s="49"/>
      <c r="F43" s="57"/>
      <c r="G43" s="57"/>
      <c r="H43" s="57"/>
      <c r="I43" s="57"/>
      <c r="J43" s="57"/>
      <c r="K43" s="71">
        <v>0.90842739631510294</v>
      </c>
      <c r="L43" s="160">
        <v>0.92419573523973864</v>
      </c>
      <c r="M43" s="160">
        <v>0.92803696283272685</v>
      </c>
      <c r="N43" s="160">
        <v>0.9318385085343579</v>
      </c>
      <c r="O43" s="159">
        <v>0.91049098819142327</v>
      </c>
      <c r="P43" s="159">
        <v>0.92711170814831401</v>
      </c>
      <c r="Q43" s="159">
        <v>0.92994746059544664</v>
      </c>
      <c r="R43" s="159">
        <v>0.9335201678951679</v>
      </c>
      <c r="S43" s="159">
        <v>0.93284103382895922</v>
      </c>
      <c r="T43" s="154">
        <v>0.93025332454115839</v>
      </c>
      <c r="U43" s="154">
        <v>0.88907064561006555</v>
      </c>
      <c r="V43" s="159">
        <v>0.94599999999999995</v>
      </c>
      <c r="W43" s="159">
        <v>0.90400000000000003</v>
      </c>
      <c r="X43" s="159">
        <v>0.90700000000000003</v>
      </c>
      <c r="Y43" s="203"/>
      <c r="Z43" s="159">
        <f>Z35/'2 Volumes'!Z72</f>
        <v>0.89864708966963813</v>
      </c>
      <c r="AA43" s="159">
        <f>AA35/'2 Volumes'!AA72</f>
        <v>0.93998612625111488</v>
      </c>
      <c r="AB43" s="159">
        <f>AB35/'2 Volumes'!AB72</f>
        <v>0.93669966008936012</v>
      </c>
      <c r="AC43" s="159">
        <f>AC35/'2 Volumes'!AC72</f>
        <v>0.92936098742285755</v>
      </c>
      <c r="AD43" s="159">
        <f>AD35/'2 Volumes'!AD72</f>
        <v>0.92080333459643804</v>
      </c>
      <c r="AE43" s="159">
        <f>AE35/'2 Volumes'!AE72</f>
        <v>0.93523673323458811</v>
      </c>
    </row>
    <row r="44" spans="1:33" ht="12" customHeight="1" x14ac:dyDescent="0.25">
      <c r="B44" s="29" t="s">
        <v>104</v>
      </c>
      <c r="C44" s="49"/>
      <c r="D44" s="49"/>
      <c r="F44" s="57"/>
      <c r="G44" s="57"/>
      <c r="H44" s="57"/>
      <c r="I44" s="57"/>
      <c r="J44" s="57"/>
      <c r="K44" s="71">
        <v>0.90530551048101648</v>
      </c>
      <c r="L44" s="160">
        <v>0.89339673960727883</v>
      </c>
      <c r="M44" s="160">
        <v>0.90595861687583523</v>
      </c>
      <c r="N44" s="160">
        <v>0.87433330214279026</v>
      </c>
      <c r="O44" s="159">
        <v>0.86144834026657613</v>
      </c>
      <c r="P44" s="159">
        <v>0.90855127536447855</v>
      </c>
      <c r="Q44" s="159">
        <v>0.91911339472396458</v>
      </c>
      <c r="R44" s="159">
        <v>0.93981094631293083</v>
      </c>
      <c r="S44" s="159">
        <v>0.90917537746806043</v>
      </c>
      <c r="T44" s="154">
        <v>0.8877903937901046</v>
      </c>
      <c r="U44" s="154">
        <v>0.88464568317832826</v>
      </c>
      <c r="V44" s="159">
        <v>0.91200000000000003</v>
      </c>
      <c r="W44" s="159">
        <v>0.89600000000000002</v>
      </c>
      <c r="X44" s="159">
        <v>0.90700000000000003</v>
      </c>
      <c r="Y44" s="203"/>
      <c r="Z44" s="159">
        <f>Z36/'2 Volumes'!Z73</f>
        <v>0.95028338978435145</v>
      </c>
      <c r="AA44" s="159">
        <f>AA36/'2 Volumes'!AA73</f>
        <v>0.96339376775313756</v>
      </c>
      <c r="AB44" s="159">
        <f>AB36/'2 Volumes'!AB73</f>
        <v>0.96626634000925149</v>
      </c>
      <c r="AC44" s="159">
        <f>AC36/'2 Volumes'!AC73</f>
        <v>0.95302178640298696</v>
      </c>
      <c r="AD44" s="159">
        <f>AD36/'2 Volumes'!AD73</f>
        <v>0.94969249074120621</v>
      </c>
      <c r="AE44" s="159">
        <f>AE36/'2 Volumes'!AE73</f>
        <v>0.95959086584205522</v>
      </c>
    </row>
    <row r="45" spans="1:33" ht="12" customHeight="1" x14ac:dyDescent="0.25">
      <c r="B45" s="29" t="s">
        <v>284</v>
      </c>
      <c r="C45" s="49"/>
      <c r="D45" s="49"/>
      <c r="F45" s="57"/>
      <c r="G45" s="57"/>
      <c r="H45" s="57"/>
      <c r="I45" s="57"/>
      <c r="J45" s="57"/>
      <c r="K45" s="71">
        <v>0.85750691853510452</v>
      </c>
      <c r="L45" s="160">
        <v>0.82901540394271045</v>
      </c>
      <c r="M45" s="160">
        <v>0.84088610155775845</v>
      </c>
      <c r="N45" s="160">
        <v>0.72711301405838524</v>
      </c>
      <c r="O45" s="159">
        <v>0.45581109650245072</v>
      </c>
      <c r="P45" s="159">
        <v>0.84064182245338648</v>
      </c>
      <c r="Q45" s="159">
        <v>0.88577241620863323</v>
      </c>
      <c r="R45" s="159">
        <v>0.90957559199212146</v>
      </c>
      <c r="S45" s="159">
        <v>0.92302412274273959</v>
      </c>
      <c r="T45" s="154">
        <v>0.91132734502001578</v>
      </c>
      <c r="U45" s="154">
        <v>0.91773468216453191</v>
      </c>
      <c r="V45" s="159">
        <v>0.93799999999999994</v>
      </c>
      <c r="W45" s="159">
        <v>0.93300000000000005</v>
      </c>
      <c r="X45" s="159">
        <v>0.93799999999999994</v>
      </c>
      <c r="Y45" s="203"/>
      <c r="Z45" s="159">
        <f>Z37/'2 Volumes'!Z74</f>
        <v>0.96708560409268607</v>
      </c>
      <c r="AA45" s="159">
        <f>AA37/'2 Volumes'!AA74</f>
        <v>0.95045922659626936</v>
      </c>
      <c r="AB45" s="159">
        <f>AB37/'2 Volumes'!AB74</f>
        <v>0.91273024568857086</v>
      </c>
      <c r="AC45" s="159">
        <f>AC37/'2 Volumes'!AC74</f>
        <v>0.89866745621460209</v>
      </c>
      <c r="AD45" s="159">
        <f>AD37/'2 Volumes'!AD74</f>
        <v>0.96446994360126548</v>
      </c>
      <c r="AE45" s="159">
        <f>AE37/'2 Volumes'!AE74</f>
        <v>0.8141267651683588</v>
      </c>
    </row>
    <row r="46" spans="1:33" ht="12" customHeight="1" x14ac:dyDescent="0.25">
      <c r="B46" s="29" t="s">
        <v>11</v>
      </c>
      <c r="C46" s="49"/>
      <c r="D46" s="49"/>
      <c r="F46" s="57"/>
      <c r="G46" s="57"/>
      <c r="H46" s="57"/>
      <c r="I46" s="57"/>
      <c r="J46" s="57"/>
      <c r="K46" s="71">
        <v>0.86548554977300407</v>
      </c>
      <c r="L46" s="160">
        <v>0.89178587367580386</v>
      </c>
      <c r="M46" s="160">
        <v>0.90257431375337793</v>
      </c>
      <c r="N46" s="160">
        <v>0.89977984110270892</v>
      </c>
      <c r="O46" s="159">
        <v>0.86299425001774688</v>
      </c>
      <c r="P46" s="159">
        <v>0.88238857435754059</v>
      </c>
      <c r="Q46" s="159">
        <v>0.89714498279549892</v>
      </c>
      <c r="R46" s="159">
        <v>0.90178511733636424</v>
      </c>
      <c r="S46" s="159">
        <v>0.90012525701321111</v>
      </c>
      <c r="T46" s="154">
        <v>0.88758990803215532</v>
      </c>
      <c r="U46" s="154">
        <v>0.8435686053077357</v>
      </c>
      <c r="V46" s="159">
        <v>0.85699999999999998</v>
      </c>
      <c r="W46" s="159">
        <v>0.84799999999999998</v>
      </c>
      <c r="X46" s="159">
        <v>0.86</v>
      </c>
      <c r="Y46" s="203"/>
      <c r="Z46" s="159">
        <f>Z38/'2 Volumes'!Z75</f>
        <v>0.91796139182326442</v>
      </c>
      <c r="AA46" s="159">
        <f>AA38/'2 Volumes'!AA75</f>
        <v>0.92567578010293183</v>
      </c>
      <c r="AB46" s="159">
        <f>AB38/'2 Volumes'!AB75</f>
        <v>0.91992139523458605</v>
      </c>
      <c r="AC46" s="159">
        <f>AC38/'2 Volumes'!AC75</f>
        <v>0.92380198484248799</v>
      </c>
      <c r="AD46" s="159">
        <f>AD38/'2 Volumes'!AD75</f>
        <v>0.9000129928250733</v>
      </c>
      <c r="AE46" s="159">
        <f>AE38/'2 Volumes'!AE75</f>
        <v>0.91713468729378989</v>
      </c>
    </row>
    <row r="47" spans="1:33" ht="12" customHeight="1" x14ac:dyDescent="0.25">
      <c r="B47" s="194" t="s">
        <v>58</v>
      </c>
      <c r="C47" s="49"/>
      <c r="D47" s="49"/>
      <c r="F47" s="57"/>
      <c r="G47" s="57"/>
      <c r="H47" s="57"/>
      <c r="I47" s="57"/>
      <c r="J47" s="57"/>
      <c r="K47" s="48">
        <v>0.89335969439901886</v>
      </c>
      <c r="L47" s="48">
        <v>0.84094396488375966</v>
      </c>
      <c r="M47" s="48">
        <v>0.91120250453581464</v>
      </c>
      <c r="N47" s="48">
        <v>0.865623747512548</v>
      </c>
      <c r="O47" s="48">
        <v>0.66121321345869166</v>
      </c>
      <c r="P47" s="48">
        <v>0.86029942675692817</v>
      </c>
      <c r="Q47" s="48">
        <v>0.88468689199851935</v>
      </c>
      <c r="R47" s="48">
        <v>0.91944470959614633</v>
      </c>
      <c r="S47" s="48">
        <v>0.92639628452671141</v>
      </c>
      <c r="T47" s="48">
        <v>0.91290356058743249</v>
      </c>
      <c r="U47" s="48">
        <v>0.90741765557464804</v>
      </c>
      <c r="V47" s="48">
        <v>0.92333859709749333</v>
      </c>
      <c r="W47" s="48">
        <v>0.90700000000000003</v>
      </c>
      <c r="X47" s="48">
        <v>0.93200000000000005</v>
      </c>
      <c r="Y47" s="203"/>
      <c r="Z47" s="86">
        <f>Z39/'2 Volumes'!Z76</f>
        <v>0.96684653029647516</v>
      </c>
      <c r="AA47" s="86">
        <f>AA39/'2 Volumes'!AA76</f>
        <v>0.95834024171279009</v>
      </c>
      <c r="AB47" s="86">
        <f>AB39/'2 Volumes'!AB76</f>
        <v>0.93762156853416712</v>
      </c>
      <c r="AC47" s="86">
        <f>AC39/'2 Volumes'!AC76</f>
        <v>0.92197834877657148</v>
      </c>
      <c r="AD47" s="86">
        <f>AD39/'2 Volumes'!AD76</f>
        <v>0.9523660610304544</v>
      </c>
      <c r="AE47" s="86">
        <f>AE39/'2 Volumes'!AE76</f>
        <v>0.8583631268073203</v>
      </c>
    </row>
    <row r="48" spans="1:33" ht="12" customHeight="1" x14ac:dyDescent="0.25">
      <c r="B48" s="21" t="s">
        <v>62</v>
      </c>
      <c r="Y48" s="48"/>
      <c r="Z48" s="5"/>
      <c r="AA48" s="5"/>
      <c r="AC48" s="57"/>
      <c r="AE48" s="57"/>
      <c r="AG48" s="57"/>
    </row>
    <row r="49" spans="1:22" x14ac:dyDescent="0.25">
      <c r="B49" s="51"/>
    </row>
    <row r="50" spans="1:22" x14ac:dyDescent="0.25">
      <c r="B50" s="51" t="s">
        <v>102</v>
      </c>
      <c r="U50" s="81"/>
      <c r="V50" s="81"/>
    </row>
    <row r="51" spans="1:22" x14ac:dyDescent="0.25">
      <c r="B51" s="216" t="s">
        <v>153</v>
      </c>
      <c r="U51" s="81"/>
      <c r="V51" s="81"/>
    </row>
    <row r="52" spans="1:22" ht="33" customHeight="1" x14ac:dyDescent="0.25">
      <c r="A52" s="4"/>
      <c r="B52" s="185" t="s">
        <v>249</v>
      </c>
      <c r="Q52" s="20"/>
      <c r="R52" s="20"/>
    </row>
    <row r="53" spans="1:22" s="140" customFormat="1" ht="49.5" customHeight="1" x14ac:dyDescent="0.25">
      <c r="B53" s="179" t="s">
        <v>291</v>
      </c>
      <c r="C53" s="141"/>
      <c r="D53" s="142"/>
      <c r="E53" s="143"/>
      <c r="F53" s="142"/>
      <c r="G53" s="142"/>
      <c r="H53" s="142"/>
      <c r="I53" s="142"/>
      <c r="J53" s="142"/>
      <c r="K53" s="142"/>
    </row>
    <row r="54" spans="1:22" x14ac:dyDescent="0.25">
      <c r="A54" s="4"/>
      <c r="D54" s="81"/>
      <c r="E54" s="20"/>
      <c r="F54" s="81"/>
      <c r="G54" s="81"/>
      <c r="H54" s="81"/>
      <c r="I54" s="81"/>
      <c r="J54" s="81"/>
      <c r="K54" s="81"/>
    </row>
    <row r="55" spans="1:22" x14ac:dyDescent="0.25">
      <c r="A55" s="4"/>
      <c r="D55" s="81"/>
      <c r="E55" s="20"/>
      <c r="F55" s="81"/>
      <c r="G55" s="81"/>
      <c r="H55" s="81"/>
      <c r="I55" s="81"/>
      <c r="J55" s="81"/>
      <c r="K55" s="81"/>
    </row>
    <row r="56" spans="1:22" x14ac:dyDescent="0.25">
      <c r="A56" s="4"/>
      <c r="D56" s="81"/>
      <c r="E56" s="20"/>
      <c r="F56" s="81"/>
      <c r="G56" s="81"/>
      <c r="H56" s="81"/>
      <c r="I56" s="81"/>
      <c r="J56" s="81"/>
      <c r="K56" s="81"/>
    </row>
    <row r="57" spans="1:22" x14ac:dyDescent="0.25">
      <c r="A57" s="4"/>
      <c r="D57" s="81"/>
      <c r="E57" s="20"/>
      <c r="F57" s="81"/>
      <c r="G57" s="81"/>
      <c r="H57" s="81"/>
      <c r="I57" s="81"/>
      <c r="J57" s="81"/>
      <c r="K57" s="81"/>
    </row>
    <row r="58" spans="1:22" x14ac:dyDescent="0.25">
      <c r="A58" s="4"/>
      <c r="D58" s="81"/>
      <c r="E58" s="20"/>
      <c r="F58" s="81"/>
      <c r="G58" s="81"/>
      <c r="H58" s="81"/>
      <c r="I58" s="81"/>
      <c r="J58" s="81"/>
      <c r="K58" s="81"/>
    </row>
    <row r="59" spans="1:22" x14ac:dyDescent="0.25">
      <c r="A59" s="4"/>
      <c r="D59" s="81"/>
      <c r="E59" s="20"/>
      <c r="F59" s="81"/>
      <c r="G59" s="81"/>
      <c r="H59" s="81"/>
      <c r="I59" s="81"/>
      <c r="J59" s="81"/>
      <c r="K59" s="81"/>
    </row>
    <row r="60" spans="1:22" x14ac:dyDescent="0.25">
      <c r="A60" s="4"/>
      <c r="D60" s="81"/>
      <c r="E60" s="20"/>
      <c r="F60" s="81"/>
      <c r="G60" s="81"/>
      <c r="H60" s="81"/>
      <c r="I60" s="81"/>
      <c r="J60" s="81"/>
      <c r="K60" s="81"/>
    </row>
    <row r="61" spans="1:22" x14ac:dyDescent="0.25">
      <c r="A61" s="4"/>
      <c r="D61" s="81"/>
      <c r="E61" s="82"/>
      <c r="F61" s="81"/>
      <c r="G61" s="81"/>
      <c r="H61" s="81"/>
      <c r="I61" s="81"/>
      <c r="J61" s="81"/>
      <c r="K61" s="81"/>
    </row>
    <row r="62" spans="1:22" x14ac:dyDescent="0.25">
      <c r="A62" s="4"/>
      <c r="D62" s="81"/>
      <c r="E62" s="82"/>
      <c r="F62" s="81"/>
      <c r="G62" s="81"/>
      <c r="H62" s="81"/>
      <c r="I62" s="81"/>
      <c r="J62" s="81"/>
      <c r="K62" s="81"/>
    </row>
    <row r="63" spans="1:22" x14ac:dyDescent="0.25">
      <c r="A63" s="4"/>
      <c r="D63" s="83"/>
      <c r="E63" s="84"/>
      <c r="F63" s="83"/>
      <c r="G63" s="83"/>
      <c r="H63" s="83"/>
      <c r="I63" s="83"/>
      <c r="J63" s="83"/>
      <c r="K63" s="83"/>
    </row>
    <row r="64" spans="1:22" x14ac:dyDescent="0.25">
      <c r="A64" s="4"/>
      <c r="D64" s="81"/>
    </row>
    <row r="65" spans="1:11" x14ac:dyDescent="0.25">
      <c r="A65" s="4"/>
      <c r="D65" s="81"/>
      <c r="E65" s="20"/>
      <c r="F65" s="20"/>
      <c r="G65" s="20"/>
      <c r="H65" s="20"/>
      <c r="I65" s="20"/>
      <c r="J65" s="20"/>
      <c r="K65" s="20"/>
    </row>
    <row r="66" spans="1:11" x14ac:dyDescent="0.25">
      <c r="A66" s="4"/>
      <c r="D66" s="81"/>
      <c r="E66" s="20"/>
      <c r="F66" s="20"/>
      <c r="G66" s="20"/>
      <c r="H66" s="20"/>
      <c r="I66" s="20"/>
      <c r="J66" s="20"/>
      <c r="K66" s="20"/>
    </row>
    <row r="67" spans="1:11" x14ac:dyDescent="0.25">
      <c r="A67" s="4"/>
      <c r="C67" s="4"/>
      <c r="D67" s="81"/>
      <c r="E67" s="20"/>
      <c r="F67" s="20"/>
      <c r="G67" s="20"/>
      <c r="H67" s="20"/>
      <c r="I67" s="20"/>
      <c r="J67" s="20"/>
      <c r="K67" s="20"/>
    </row>
    <row r="68" spans="1:11" x14ac:dyDescent="0.25">
      <c r="A68" s="4"/>
      <c r="C68" s="4"/>
      <c r="D68" s="81"/>
      <c r="E68" s="20"/>
      <c r="F68" s="20"/>
      <c r="G68" s="20"/>
      <c r="H68" s="20"/>
      <c r="I68" s="20"/>
      <c r="J68" s="20"/>
      <c r="K68" s="20"/>
    </row>
    <row r="69" spans="1:11" x14ac:dyDescent="0.25">
      <c r="A69" s="4"/>
      <c r="C69" s="4"/>
      <c r="D69" s="81"/>
      <c r="E69" s="20"/>
      <c r="F69" s="20"/>
      <c r="G69" s="20"/>
      <c r="H69" s="20"/>
      <c r="I69" s="20"/>
      <c r="J69" s="20"/>
      <c r="K69" s="20"/>
    </row>
    <row r="70" spans="1:11" x14ac:dyDescent="0.25">
      <c r="A70" s="4"/>
      <c r="C70" s="4"/>
      <c r="D70" s="81"/>
      <c r="E70" s="20"/>
      <c r="F70" s="20"/>
      <c r="G70" s="20"/>
      <c r="H70" s="20"/>
      <c r="I70" s="20"/>
      <c r="J70" s="20"/>
      <c r="K70" s="20"/>
    </row>
    <row r="71" spans="1:11" x14ac:dyDescent="0.25">
      <c r="A71" s="4"/>
      <c r="C71" s="4"/>
      <c r="D71" s="81"/>
      <c r="E71" s="20"/>
      <c r="F71" s="20"/>
      <c r="G71" s="20"/>
      <c r="H71" s="20"/>
      <c r="I71" s="20"/>
      <c r="J71" s="20"/>
      <c r="K71" s="20"/>
    </row>
    <row r="72" spans="1:11" x14ac:dyDescent="0.25">
      <c r="A72" s="4"/>
      <c r="C72" s="4"/>
      <c r="D72" s="81"/>
      <c r="E72" s="20"/>
      <c r="F72" s="20"/>
      <c r="G72" s="20"/>
      <c r="H72" s="20"/>
      <c r="I72" s="20"/>
      <c r="J72" s="20"/>
      <c r="K72" s="20"/>
    </row>
    <row r="73" spans="1:11" x14ac:dyDescent="0.25">
      <c r="A73" s="4"/>
      <c r="C73" s="4"/>
      <c r="D73" s="81"/>
      <c r="E73" s="20"/>
      <c r="F73" s="20"/>
      <c r="G73" s="20"/>
      <c r="H73" s="20"/>
      <c r="I73" s="20"/>
      <c r="J73" s="20"/>
      <c r="K73" s="20"/>
    </row>
    <row r="74" spans="1:11" x14ac:dyDescent="0.25">
      <c r="A74" s="4"/>
      <c r="C74" s="4"/>
      <c r="D74" s="81"/>
      <c r="E74" s="20"/>
      <c r="F74" s="20"/>
      <c r="G74" s="20"/>
      <c r="H74" s="20"/>
      <c r="I74" s="20"/>
      <c r="J74" s="20"/>
      <c r="K74" s="20"/>
    </row>
    <row r="75" spans="1:11" x14ac:dyDescent="0.25">
      <c r="A75" s="4"/>
      <c r="C75" s="4"/>
      <c r="D75" s="81"/>
      <c r="E75" s="20"/>
      <c r="F75" s="20"/>
      <c r="G75" s="20"/>
      <c r="H75" s="20"/>
      <c r="I75" s="20"/>
      <c r="J75" s="20"/>
      <c r="K75" s="20"/>
    </row>
  </sheetData>
  <mergeCells count="3">
    <mergeCell ref="Z1:AC4"/>
    <mergeCell ref="W1:X1"/>
    <mergeCell ref="R4:X4"/>
  </mergeCells>
  <phoneticPr fontId="10" type="noConversion"/>
  <hyperlinks>
    <hyperlink ref="T1" location="Contents!A1" display="Back to contents page"/>
    <hyperlink ref="W1:X1" location="Contents!A1" display="Back to contents page"/>
  </hyperlinks>
  <pageMargins left="0.98425196850393704" right="0.98425196850393704" top="0.78740157480314965" bottom="0.39370078740157483" header="0.51181102362204722" footer="0.51181102362204722"/>
  <pageSetup paperSize="9" scale="6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A1:I75"/>
  <sheetViews>
    <sheetView showGridLines="0" zoomScaleNormal="100" workbookViewId="0">
      <pane xSplit="2" topLeftCell="D1" activePane="topRight" state="frozen"/>
      <selection pane="topRight"/>
    </sheetView>
  </sheetViews>
  <sheetFormatPr defaultColWidth="9.15234375" defaultRowHeight="10.3" x14ac:dyDescent="0.25"/>
  <cols>
    <col min="1" max="1" width="6" style="3" customWidth="1"/>
    <col min="2" max="2" width="52" style="4" customWidth="1"/>
    <col min="3" max="3" width="1.69140625" style="5" customWidth="1"/>
    <col min="4" max="5" width="11.53515625" style="4" customWidth="1"/>
    <col min="6" max="6" width="9.69140625" style="4" bestFit="1" customWidth="1"/>
    <col min="7" max="7" width="9.69140625" style="4" customWidth="1"/>
    <col min="8" max="8" width="10.15234375" style="4" customWidth="1"/>
    <col min="9" max="16384" width="9.15234375" style="4"/>
  </cols>
  <sheetData>
    <row r="1" spans="1:9" ht="27" customHeight="1" x14ac:dyDescent="0.3">
      <c r="B1" s="210" t="s">
        <v>331</v>
      </c>
      <c r="D1" s="263" t="s">
        <v>141</v>
      </c>
      <c r="E1" s="263"/>
    </row>
    <row r="2" spans="1:9" ht="24.75" customHeight="1" x14ac:dyDescent="0.25">
      <c r="B2" s="216" t="s">
        <v>332</v>
      </c>
    </row>
    <row r="3" spans="1:9" x14ac:dyDescent="0.25">
      <c r="D3" s="6" t="s">
        <v>4</v>
      </c>
    </row>
    <row r="4" spans="1:9" x14ac:dyDescent="0.25">
      <c r="D4" s="90" t="s">
        <v>308</v>
      </c>
    </row>
    <row r="5" spans="1:9" s="208" customFormat="1" x14ac:dyDescent="0.25">
      <c r="C5" s="209"/>
      <c r="D5" s="186" t="s">
        <v>219</v>
      </c>
      <c r="E5" s="186" t="s">
        <v>267</v>
      </c>
      <c r="F5" s="186" t="s">
        <v>316</v>
      </c>
      <c r="G5" s="186" t="s">
        <v>326</v>
      </c>
      <c r="H5" s="186" t="s">
        <v>337</v>
      </c>
      <c r="I5" s="186" t="s">
        <v>341</v>
      </c>
    </row>
    <row r="6" spans="1:9" x14ac:dyDescent="0.25">
      <c r="E6" s="65"/>
      <c r="F6" s="65"/>
      <c r="G6" s="65" t="s">
        <v>286</v>
      </c>
      <c r="H6" s="65" t="s">
        <v>286</v>
      </c>
    </row>
    <row r="7" spans="1:9" x14ac:dyDescent="0.25">
      <c r="C7" s="9"/>
    </row>
    <row r="8" spans="1:9" ht="12.75" customHeight="1" x14ac:dyDescent="0.25">
      <c r="A8" s="10" t="s">
        <v>221</v>
      </c>
      <c r="B8" s="188" t="s">
        <v>285</v>
      </c>
      <c r="C8" s="217"/>
    </row>
    <row r="9" spans="1:9" ht="12" customHeight="1" x14ac:dyDescent="0.25">
      <c r="A9" s="10"/>
      <c r="B9" s="12" t="s">
        <v>78</v>
      </c>
      <c r="C9" s="218"/>
      <c r="D9" s="70">
        <v>851032</v>
      </c>
      <c r="E9" s="70">
        <v>897972</v>
      </c>
      <c r="F9" s="70">
        <v>888428</v>
      </c>
      <c r="G9" s="70">
        <v>964490</v>
      </c>
      <c r="H9" s="70">
        <v>930184</v>
      </c>
      <c r="I9" s="70">
        <v>872480</v>
      </c>
    </row>
    <row r="10" spans="1:9" ht="12" customHeight="1" x14ac:dyDescent="0.25">
      <c r="A10" s="10"/>
      <c r="B10" s="214" t="s">
        <v>42</v>
      </c>
      <c r="C10" s="218"/>
      <c r="D10" s="70">
        <v>189856</v>
      </c>
      <c r="E10" s="70">
        <v>241499</v>
      </c>
      <c r="F10" s="70">
        <v>274342</v>
      </c>
      <c r="G10" s="70">
        <v>274662</v>
      </c>
      <c r="H10" s="70">
        <v>260090</v>
      </c>
      <c r="I10" s="70">
        <v>247004</v>
      </c>
    </row>
    <row r="11" spans="1:9" ht="12" customHeight="1" x14ac:dyDescent="0.25">
      <c r="A11" s="10"/>
      <c r="B11" s="214" t="s">
        <v>14</v>
      </c>
      <c r="C11" s="218"/>
      <c r="D11" s="70">
        <v>5157</v>
      </c>
      <c r="E11" s="70">
        <v>5572</v>
      </c>
      <c r="F11" s="70">
        <v>5715</v>
      </c>
      <c r="G11" s="70">
        <v>6219</v>
      </c>
      <c r="H11" s="70">
        <v>5551</v>
      </c>
      <c r="I11" s="70">
        <v>5559</v>
      </c>
    </row>
    <row r="12" spans="1:9" ht="12" customHeight="1" x14ac:dyDescent="0.25">
      <c r="A12" s="10"/>
      <c r="B12" s="214" t="s">
        <v>39</v>
      </c>
      <c r="C12" s="218"/>
      <c r="D12" s="70">
        <v>20606</v>
      </c>
      <c r="E12" s="70">
        <v>20348</v>
      </c>
      <c r="F12" s="70">
        <v>15671</v>
      </c>
      <c r="G12" s="70">
        <v>18831</v>
      </c>
      <c r="H12" s="70">
        <v>19338</v>
      </c>
      <c r="I12" s="70">
        <v>20437</v>
      </c>
    </row>
    <row r="13" spans="1:9" ht="12" customHeight="1" x14ac:dyDescent="0.25">
      <c r="A13" s="10"/>
      <c r="B13" s="214" t="s">
        <v>136</v>
      </c>
      <c r="C13" s="218"/>
      <c r="D13" s="70">
        <v>6698</v>
      </c>
      <c r="E13" s="70">
        <v>10069</v>
      </c>
      <c r="F13" s="70">
        <v>10187</v>
      </c>
      <c r="G13" s="70">
        <v>8555</v>
      </c>
      <c r="H13" s="70">
        <v>7436</v>
      </c>
      <c r="I13" s="70">
        <v>7470</v>
      </c>
    </row>
    <row r="14" spans="1:9" ht="12" customHeight="1" x14ac:dyDescent="0.25">
      <c r="A14" s="10"/>
      <c r="B14" s="12" t="s">
        <v>66</v>
      </c>
      <c r="C14" s="218"/>
      <c r="D14" s="70">
        <v>171424</v>
      </c>
      <c r="E14" s="70">
        <v>190893</v>
      </c>
      <c r="F14" s="70">
        <v>194457</v>
      </c>
      <c r="G14" s="70">
        <v>188452</v>
      </c>
      <c r="H14" s="70">
        <v>193762</v>
      </c>
      <c r="I14" s="70">
        <v>189349</v>
      </c>
    </row>
    <row r="15" spans="1:9" ht="12" customHeight="1" x14ac:dyDescent="0.25">
      <c r="A15" s="10"/>
      <c r="B15" s="214" t="s">
        <v>15</v>
      </c>
      <c r="C15" s="218"/>
      <c r="D15" s="70">
        <v>2452</v>
      </c>
      <c r="E15" s="70">
        <v>3294</v>
      </c>
      <c r="F15" s="70">
        <v>4110</v>
      </c>
      <c r="G15" s="70">
        <v>4567</v>
      </c>
      <c r="H15" s="70">
        <v>4958</v>
      </c>
      <c r="I15" s="70">
        <v>5622</v>
      </c>
    </row>
    <row r="16" spans="1:9" ht="12" customHeight="1" x14ac:dyDescent="0.25">
      <c r="B16" s="214" t="s">
        <v>16</v>
      </c>
      <c r="C16" s="218"/>
      <c r="D16" s="70">
        <v>1858</v>
      </c>
      <c r="E16" s="70">
        <v>3779</v>
      </c>
      <c r="F16" s="70">
        <v>2384</v>
      </c>
      <c r="G16" s="70">
        <v>2937</v>
      </c>
      <c r="H16" s="70">
        <v>2983</v>
      </c>
      <c r="I16" s="70">
        <v>3100</v>
      </c>
    </row>
    <row r="17" spans="1:9" ht="12" customHeight="1" x14ac:dyDescent="0.25">
      <c r="B17" s="214" t="s">
        <v>5</v>
      </c>
      <c r="C17" s="218"/>
      <c r="D17" s="70">
        <v>39203</v>
      </c>
      <c r="E17" s="70">
        <v>45849</v>
      </c>
      <c r="F17" s="70">
        <v>42292</v>
      </c>
      <c r="G17" s="70">
        <v>46647</v>
      </c>
      <c r="H17" s="70">
        <v>44169</v>
      </c>
      <c r="I17" s="70">
        <v>39308</v>
      </c>
    </row>
    <row r="18" spans="1:9" s="51" customFormat="1" ht="12" customHeight="1" x14ac:dyDescent="0.25">
      <c r="A18" s="10"/>
      <c r="B18" s="215" t="s">
        <v>58</v>
      </c>
      <c r="C18" s="219"/>
      <c r="D18" s="47">
        <f>SUM(D9:D17)</f>
        <v>1288286</v>
      </c>
      <c r="E18" s="47">
        <f t="shared" ref="E18:I18" si="0">SUM(E9:E17)</f>
        <v>1419275</v>
      </c>
      <c r="F18" s="47">
        <f t="shared" si="0"/>
        <v>1437586</v>
      </c>
      <c r="G18" s="47">
        <f t="shared" si="0"/>
        <v>1515360</v>
      </c>
      <c r="H18" s="47">
        <f t="shared" si="0"/>
        <v>1468471</v>
      </c>
      <c r="I18" s="47">
        <f t="shared" si="0"/>
        <v>1390329</v>
      </c>
    </row>
    <row r="19" spans="1:9" s="51" customFormat="1" ht="12" customHeight="1" x14ac:dyDescent="0.25">
      <c r="A19" s="10"/>
      <c r="B19" s="21"/>
      <c r="C19" s="207"/>
      <c r="D19" s="48"/>
      <c r="E19" s="48"/>
    </row>
    <row r="20" spans="1:9" ht="12" customHeight="1" x14ac:dyDescent="0.25">
      <c r="B20" s="21" t="s">
        <v>301</v>
      </c>
      <c r="C20" s="49"/>
    </row>
    <row r="21" spans="1:9" ht="12" customHeight="1" x14ac:dyDescent="0.25">
      <c r="A21" s="10"/>
      <c r="B21" s="12" t="s">
        <v>78</v>
      </c>
      <c r="C21" s="220"/>
      <c r="D21" s="160">
        <f>D9/'2 Volumes'!Z58</f>
        <v>0.44648189691535106</v>
      </c>
      <c r="E21" s="160">
        <f>E9/'2 Volumes'!AA58</f>
        <v>0.43763548603421654</v>
      </c>
      <c r="F21" s="160">
        <f>F9/'2 Volumes'!AB58</f>
        <v>0.38756937879612113</v>
      </c>
      <c r="G21" s="160">
        <f>G9/'2 Volumes'!AC58</f>
        <v>0.37150695104608505</v>
      </c>
      <c r="H21" s="160">
        <f>H9/'2 Volumes'!AD58</f>
        <v>0.38405646908048646</v>
      </c>
      <c r="I21" s="160">
        <f>I9/'2 Volumes'!AE58</f>
        <v>0.36499086351496979</v>
      </c>
    </row>
    <row r="22" spans="1:9" ht="12" customHeight="1" x14ac:dyDescent="0.25">
      <c r="A22" s="10"/>
      <c r="B22" s="214" t="s">
        <v>42</v>
      </c>
      <c r="C22" s="220"/>
      <c r="D22" s="160">
        <f>D10/'2 Volumes'!Z59</f>
        <v>0.437643782819365</v>
      </c>
      <c r="E22" s="160">
        <f>E10/'2 Volumes'!AA59</f>
        <v>0.47719153342132925</v>
      </c>
      <c r="F22" s="160">
        <f>F10/'2 Volumes'!AB59</f>
        <v>0.46803980544262486</v>
      </c>
      <c r="G22" s="160">
        <f>G10/'2 Volumes'!AC59</f>
        <v>0.40108001390174736</v>
      </c>
      <c r="H22" s="160">
        <f>H10/'2 Volumes'!AD59</f>
        <v>0.4350262263494527</v>
      </c>
      <c r="I22" s="160">
        <f>I10/'2 Volumes'!AE59</f>
        <v>0.23730077145519698</v>
      </c>
    </row>
    <row r="23" spans="1:9" ht="12" customHeight="1" x14ac:dyDescent="0.25">
      <c r="A23" s="10"/>
      <c r="B23" s="214" t="s">
        <v>14</v>
      </c>
      <c r="C23" s="220"/>
      <c r="D23" s="160">
        <f>D11/'2 Volumes'!Z60</f>
        <v>0.3281786941580756</v>
      </c>
      <c r="E23" s="160">
        <f>E11/'2 Volumes'!AA60</f>
        <v>0.36942252867466685</v>
      </c>
      <c r="F23" s="160">
        <f>F11/'2 Volumes'!AB60</f>
        <v>0.35572015436325161</v>
      </c>
      <c r="G23" s="160">
        <f>G11/'2 Volumes'!AC60</f>
        <v>0.32543171114599684</v>
      </c>
      <c r="H23" s="160">
        <f>H11/'2 Volumes'!AD60</f>
        <v>0.28932554988012094</v>
      </c>
      <c r="I23" s="160">
        <f>I11/'2 Volumes'!AE60</f>
        <v>0.29633775787621941</v>
      </c>
    </row>
    <row r="24" spans="1:9" ht="12" customHeight="1" x14ac:dyDescent="0.25">
      <c r="A24" s="10"/>
      <c r="B24" s="214" t="s">
        <v>39</v>
      </c>
      <c r="C24" s="220"/>
      <c r="D24" s="160">
        <f>D12/'2 Volumes'!Z61</f>
        <v>0.37833471036445426</v>
      </c>
      <c r="E24" s="160">
        <f>E12/'2 Volumes'!AA61</f>
        <v>0.38314378248098213</v>
      </c>
      <c r="F24" s="160">
        <f>F12/'2 Volumes'!AB61</f>
        <v>0.37399169490716433</v>
      </c>
      <c r="G24" s="160">
        <f>G12/'2 Volumes'!AC61</f>
        <v>0.3964337592892781</v>
      </c>
      <c r="H24" s="160">
        <f>H12/'2 Volumes'!AD61</f>
        <v>0.41043382290517022</v>
      </c>
      <c r="I24" s="160">
        <f>I12/'2 Volumes'!AE61</f>
        <v>0.40754182702853609</v>
      </c>
    </row>
    <row r="25" spans="1:9" ht="12" customHeight="1" x14ac:dyDescent="0.25">
      <c r="A25" s="10"/>
      <c r="B25" s="214" t="s">
        <v>136</v>
      </c>
      <c r="C25" s="220"/>
      <c r="D25" s="160">
        <f>D13/'2 Volumes'!Z62</f>
        <v>0.11074918566775244</v>
      </c>
      <c r="E25" s="160">
        <f>E13/'2 Volumes'!AA62</f>
        <v>0.29017291066282419</v>
      </c>
      <c r="F25" s="160">
        <f>F13/'2 Volumes'!AB62</f>
        <v>0.27937143483984206</v>
      </c>
      <c r="G25" s="160">
        <f>G13/'2 Volumes'!AC62</f>
        <v>0.24150975354995341</v>
      </c>
      <c r="H25" s="160">
        <f>H13/'2 Volumes'!AD62</f>
        <v>0.20942939221540022</v>
      </c>
      <c r="I25" s="160">
        <f>I13/'2 Volumes'!AE62</f>
        <v>0.22744572663885759</v>
      </c>
    </row>
    <row r="26" spans="1:9" ht="12" customHeight="1" x14ac:dyDescent="0.25">
      <c r="A26" s="10"/>
      <c r="B26" s="12" t="s">
        <v>66</v>
      </c>
      <c r="C26" s="220"/>
      <c r="D26" s="160">
        <f>D14/'2 Volumes'!Z63</f>
        <v>0.49894345905103415</v>
      </c>
      <c r="E26" s="160">
        <f>E14/'2 Volumes'!AA63</f>
        <v>0.48948429182436382</v>
      </c>
      <c r="F26" s="160">
        <f>F14/'2 Volumes'!AB63</f>
        <v>0.47901240041975202</v>
      </c>
      <c r="G26" s="160">
        <f>G14/'2 Volumes'!AC63</f>
        <v>0.26950281584193531</v>
      </c>
      <c r="H26" s="160">
        <f>H14/'2 Volumes'!AD63</f>
        <v>0.29374168099279296</v>
      </c>
      <c r="I26" s="160">
        <f>I14/'2 Volumes'!AE63</f>
        <v>0.43865107422010741</v>
      </c>
    </row>
    <row r="27" spans="1:9" ht="12" customHeight="1" x14ac:dyDescent="0.25">
      <c r="A27" s="10"/>
      <c r="B27" s="214" t="s">
        <v>15</v>
      </c>
      <c r="C27" s="220"/>
      <c r="D27" s="160">
        <f>D15/'2 Volumes'!Z64</f>
        <v>0.22349831373621365</v>
      </c>
      <c r="E27" s="160">
        <f>E15/'2 Volumes'!AA64</f>
        <v>0.26624636275460717</v>
      </c>
      <c r="F27" s="160">
        <f>F15/'2 Volumes'!AB64</f>
        <v>0.32204983544898919</v>
      </c>
      <c r="G27" s="160">
        <f>G15/'2 Volumes'!AC64</f>
        <v>0.31592418372993913</v>
      </c>
      <c r="H27" s="160">
        <f>H15/'2 Volumes'!AD64</f>
        <v>0.24606680232269593</v>
      </c>
      <c r="I27" s="160">
        <f>I15/'2 Volumes'!AE64</f>
        <v>0.29738164506744247</v>
      </c>
    </row>
    <row r="28" spans="1:9" ht="12" customHeight="1" x14ac:dyDescent="0.25">
      <c r="B28" s="214" t="s">
        <v>16</v>
      </c>
      <c r="C28" s="220"/>
      <c r="D28" s="160">
        <f>D16/'2 Volumes'!Z65</f>
        <v>0.35675883256528418</v>
      </c>
      <c r="E28" s="160">
        <f>E16/'2 Volumes'!AA65</f>
        <v>0.61527189840442853</v>
      </c>
      <c r="F28" s="160">
        <f>F16/'2 Volumes'!AB65</f>
        <v>0.55045024243823593</v>
      </c>
      <c r="G28" s="160">
        <f>G16/'2 Volumes'!AC65</f>
        <v>0.43777015948725595</v>
      </c>
      <c r="H28" s="160">
        <f>H16/'2 Volumes'!AD65</f>
        <v>0.52077513966480449</v>
      </c>
      <c r="I28" s="160">
        <f>I16/'2 Volumes'!AE65</f>
        <v>0.58790062582969849</v>
      </c>
    </row>
    <row r="29" spans="1:9" ht="12" customHeight="1" x14ac:dyDescent="0.25">
      <c r="B29" s="214" t="s">
        <v>5</v>
      </c>
      <c r="C29" s="220"/>
      <c r="D29" s="160">
        <f>D17/'2 Volumes'!Z66</f>
        <v>0.28512309538528674</v>
      </c>
      <c r="E29" s="160">
        <f>E17/'2 Volumes'!AA66</f>
        <v>0.25256425793515264</v>
      </c>
      <c r="F29" s="160">
        <f>F17/'2 Volumes'!AB66</f>
        <v>0.16175013864188323</v>
      </c>
      <c r="G29" s="160">
        <f>G17/'2 Volumes'!AC66</f>
        <v>0.19348135366850136</v>
      </c>
      <c r="H29" s="160">
        <f>H17/'2 Volumes'!AD66</f>
        <v>0.21778619292043253</v>
      </c>
      <c r="I29" s="160">
        <f>I17/'2 Volumes'!AE66</f>
        <v>0.21395718461345858</v>
      </c>
    </row>
    <row r="30" spans="1:9" s="51" customFormat="1" ht="12" customHeight="1" x14ac:dyDescent="0.25">
      <c r="A30" s="10"/>
      <c r="B30" s="215" t="s">
        <v>58</v>
      </c>
      <c r="C30" s="219"/>
      <c r="D30" s="213">
        <f>D18/'2 Volumes'!Z67</f>
        <v>0.43408729147881736</v>
      </c>
      <c r="E30" s="213">
        <f>E18/'2 Volumes'!AA67</f>
        <v>0.43658138419623221</v>
      </c>
      <c r="F30" s="213">
        <f>F18/'2 Volumes'!AB67</f>
        <v>0.39306206974240182</v>
      </c>
      <c r="G30" s="213">
        <f>G18/'2 Volumes'!AC67</f>
        <v>0.34879866829692263</v>
      </c>
      <c r="H30" s="213">
        <f>H18/'2 Volumes'!AD67</f>
        <v>0.36620242703362943</v>
      </c>
      <c r="I30" s="213">
        <f>I18/'2 Volumes'!AE67</f>
        <v>0.33320335885370655</v>
      </c>
    </row>
    <row r="31" spans="1:9" ht="12" customHeight="1" x14ac:dyDescent="0.25">
      <c r="B31" s="214"/>
      <c r="C31" s="49"/>
      <c r="D31" s="48"/>
      <c r="E31" s="48"/>
    </row>
    <row r="32" spans="1:9" ht="12" customHeight="1" x14ac:dyDescent="0.25">
      <c r="B32" s="214"/>
      <c r="C32" s="49"/>
      <c r="D32" s="5"/>
      <c r="E32" s="5"/>
    </row>
    <row r="33" spans="1:9" ht="24.75" customHeight="1" x14ac:dyDescent="0.25">
      <c r="A33" s="10" t="s">
        <v>222</v>
      </c>
      <c r="B33" s="188" t="s">
        <v>287</v>
      </c>
      <c r="C33" s="49"/>
      <c r="D33" s="5"/>
      <c r="E33" s="5"/>
    </row>
    <row r="34" spans="1:9" ht="12" customHeight="1" x14ac:dyDescent="0.25">
      <c r="B34" s="29" t="s">
        <v>148</v>
      </c>
      <c r="C34" s="49"/>
      <c r="D34" s="70">
        <v>797501</v>
      </c>
      <c r="E34" s="70">
        <v>824322</v>
      </c>
      <c r="F34" s="70">
        <v>821366</v>
      </c>
      <c r="G34" s="70">
        <v>870564</v>
      </c>
      <c r="H34" s="70">
        <v>832570</v>
      </c>
      <c r="I34" s="70">
        <v>770271</v>
      </c>
    </row>
    <row r="35" spans="1:9" ht="12" customHeight="1" x14ac:dyDescent="0.25">
      <c r="B35" s="29" t="s">
        <v>170</v>
      </c>
      <c r="C35" s="49"/>
      <c r="D35" s="70">
        <v>17858</v>
      </c>
      <c r="E35" s="70">
        <v>18931</v>
      </c>
      <c r="F35" s="70">
        <v>16996</v>
      </c>
      <c r="G35" s="70">
        <v>18799</v>
      </c>
      <c r="H35" s="70">
        <v>20661</v>
      </c>
      <c r="I35" s="70">
        <v>22138</v>
      </c>
    </row>
    <row r="36" spans="1:9" ht="12" customHeight="1" x14ac:dyDescent="0.25">
      <c r="B36" s="29" t="s">
        <v>104</v>
      </c>
      <c r="C36" s="49"/>
      <c r="D36" s="70">
        <v>52340</v>
      </c>
      <c r="E36" s="70">
        <v>60456</v>
      </c>
      <c r="F36" s="70">
        <v>57701</v>
      </c>
      <c r="G36" s="70">
        <v>57867</v>
      </c>
      <c r="H36" s="70">
        <v>55683</v>
      </c>
      <c r="I36" s="70">
        <v>50433</v>
      </c>
    </row>
    <row r="37" spans="1:9" ht="12" customHeight="1" x14ac:dyDescent="0.25">
      <c r="B37" s="29" t="s">
        <v>220</v>
      </c>
      <c r="C37" s="49"/>
      <c r="D37" s="70">
        <v>397591</v>
      </c>
      <c r="E37" s="70">
        <v>491030</v>
      </c>
      <c r="F37" s="70">
        <v>519242</v>
      </c>
      <c r="G37" s="70">
        <v>543424</v>
      </c>
      <c r="H37" s="70">
        <v>536158</v>
      </c>
      <c r="I37" s="70">
        <v>522922</v>
      </c>
    </row>
    <row r="38" spans="1:9" ht="12" customHeight="1" x14ac:dyDescent="0.25">
      <c r="B38" s="29" t="s">
        <v>11</v>
      </c>
      <c r="C38" s="49"/>
      <c r="D38" s="70">
        <v>22996</v>
      </c>
      <c r="E38" s="70">
        <v>24536</v>
      </c>
      <c r="F38" s="70">
        <v>22281</v>
      </c>
      <c r="G38" s="70">
        <v>24706</v>
      </c>
      <c r="H38" s="70">
        <v>23399</v>
      </c>
      <c r="I38" s="70">
        <v>24565</v>
      </c>
    </row>
    <row r="39" spans="1:9" ht="12" customHeight="1" x14ac:dyDescent="0.25">
      <c r="B39" s="215" t="s">
        <v>58</v>
      </c>
      <c r="C39" s="49"/>
      <c r="D39" s="47">
        <f>SUM(D34:D38)</f>
        <v>1288286</v>
      </c>
      <c r="E39" s="47">
        <f t="shared" ref="E39:I39" si="1">SUM(E34:E38)</f>
        <v>1419275</v>
      </c>
      <c r="F39" s="47">
        <f t="shared" si="1"/>
        <v>1437586</v>
      </c>
      <c r="G39" s="47">
        <f t="shared" si="1"/>
        <v>1515360</v>
      </c>
      <c r="H39" s="47">
        <f>SUM(H34:H38)</f>
        <v>1468471</v>
      </c>
      <c r="I39" s="47">
        <f t="shared" si="1"/>
        <v>1390329</v>
      </c>
    </row>
    <row r="40" spans="1:9" ht="12" customHeight="1" x14ac:dyDescent="0.25">
      <c r="B40" s="214"/>
      <c r="D40" s="5"/>
      <c r="E40" s="5"/>
    </row>
    <row r="41" spans="1:9" ht="24.75" customHeight="1" x14ac:dyDescent="0.25">
      <c r="A41" s="10"/>
      <c r="B41" s="188" t="s">
        <v>301</v>
      </c>
      <c r="C41" s="49"/>
      <c r="D41" s="5"/>
      <c r="E41" s="5"/>
    </row>
    <row r="42" spans="1:9" ht="12" customHeight="1" x14ac:dyDescent="0.25">
      <c r="B42" s="29" t="s">
        <v>148</v>
      </c>
      <c r="C42" s="49"/>
      <c r="D42" s="159">
        <f>D34/'2 Volumes'!Z71</f>
        <v>0.63745106220395531</v>
      </c>
      <c r="E42" s="159">
        <f>E34/'2 Volumes'!AA71</f>
        <v>0.63726349674612337</v>
      </c>
      <c r="F42" s="159">
        <f>F34/'2 Volumes'!AB71</f>
        <v>0.64062564589733806</v>
      </c>
      <c r="G42" s="159">
        <f>G34/'2 Volumes'!AC71</f>
        <v>0.64457765312499071</v>
      </c>
      <c r="H42" s="159">
        <f>H34/'2 Volumes'!AD71</f>
        <v>0.6291353195965409</v>
      </c>
      <c r="I42" s="159">
        <f>I34/'2 Volumes'!AE71</f>
        <v>0.61819055881618834</v>
      </c>
    </row>
    <row r="43" spans="1:9" ht="12" customHeight="1" x14ac:dyDescent="0.25">
      <c r="B43" s="29" t="s">
        <v>170</v>
      </c>
      <c r="C43" s="49"/>
      <c r="D43" s="159">
        <f>D35/'2 Volumes'!Z72</f>
        <v>0.37457787100157314</v>
      </c>
      <c r="E43" s="159">
        <f>E35/'2 Volumes'!AA72</f>
        <v>0.37520562877811914</v>
      </c>
      <c r="F43" s="159">
        <f>F35/'2 Volumes'!AB72</f>
        <v>0.36334095816319989</v>
      </c>
      <c r="G43" s="159">
        <f>G35/'2 Volumes'!AC72</f>
        <v>0.36713928599328177</v>
      </c>
      <c r="H43" s="159">
        <f>H35/'2 Volumes'!AD72</f>
        <v>0.37281437774048609</v>
      </c>
      <c r="I43" s="159">
        <f>I35/'2 Volumes'!AE72</f>
        <v>0.37690042051858286</v>
      </c>
    </row>
    <row r="44" spans="1:9" ht="12" customHeight="1" x14ac:dyDescent="0.25">
      <c r="B44" s="29" t="s">
        <v>104</v>
      </c>
      <c r="C44" s="49"/>
      <c r="D44" s="159">
        <f>D36/'2 Volumes'!Z73</f>
        <v>0.44542406345207902</v>
      </c>
      <c r="E44" s="159">
        <f>E36/'2 Volumes'!AA73</f>
        <v>0.5095708903330215</v>
      </c>
      <c r="F44" s="159">
        <f>F36/'2 Volumes'!AB73</f>
        <v>0.49427778444037074</v>
      </c>
      <c r="G44" s="159">
        <f>G36/'2 Volumes'!AC73</f>
        <v>0.47484511549665614</v>
      </c>
      <c r="H44" s="159">
        <f>H36/'2 Volumes'!AD73</f>
        <v>0.46656779447991553</v>
      </c>
      <c r="I44" s="159">
        <f>I36/'2 Volumes'!AE73</f>
        <v>0.47985727878211226</v>
      </c>
    </row>
    <row r="45" spans="1:9" ht="12" customHeight="1" x14ac:dyDescent="0.25">
      <c r="B45" s="29" t="s">
        <v>220</v>
      </c>
      <c r="C45" s="49"/>
      <c r="D45" s="159">
        <f>D37/'2 Volumes'!Z74</f>
        <v>0.26770451647133758</v>
      </c>
      <c r="E45" s="159">
        <f>E37/'2 Volumes'!AA74</f>
        <v>0.28489454904122308</v>
      </c>
      <c r="F45" s="159">
        <f>F37/'2 Volumes'!AB74</f>
        <v>0.2418881776933039</v>
      </c>
      <c r="G45" s="159">
        <f>G37/'2 Volumes'!AC74</f>
        <v>0.19741992203819619</v>
      </c>
      <c r="H45" s="159">
        <f>H37/'2 Volumes'!AD74</f>
        <v>0.21950226970516759</v>
      </c>
      <c r="I45" s="159">
        <f>I37/'2 Volumes'!AE74</f>
        <v>0.19406488523413543</v>
      </c>
    </row>
    <row r="46" spans="1:9" ht="12" customHeight="1" x14ac:dyDescent="0.25">
      <c r="B46" s="29" t="s">
        <v>11</v>
      </c>
      <c r="C46" s="49"/>
      <c r="D46" s="159">
        <f>D38/'2 Volumes'!Z75</f>
        <v>0.34653927877153062</v>
      </c>
      <c r="E46" s="159">
        <f>E38/'2 Volumes'!AA75</f>
        <v>0.37920961933758868</v>
      </c>
      <c r="F46" s="159">
        <f>F38/'2 Volumes'!AB75</f>
        <v>0.34206890198968315</v>
      </c>
      <c r="G46" s="159">
        <f>G38/'2 Volumes'!AC75</f>
        <v>0.36216778808801325</v>
      </c>
      <c r="H46" s="159">
        <f>H38/'2 Volumes'!AD75</f>
        <v>0.33779901543258889</v>
      </c>
      <c r="I46" s="159">
        <f>I38/'2 Volumes'!AE75</f>
        <v>0.36021702470855632</v>
      </c>
    </row>
    <row r="47" spans="1:9" ht="12" customHeight="1" x14ac:dyDescent="0.25">
      <c r="B47" s="215" t="s">
        <v>58</v>
      </c>
      <c r="C47" s="49"/>
      <c r="D47" s="86">
        <f>D39/'2 Volumes'!Z76</f>
        <v>0.43408729147881736</v>
      </c>
      <c r="E47" s="86">
        <f>E39/'2 Volumes'!AA76</f>
        <v>0.43658138419623221</v>
      </c>
      <c r="F47" s="86">
        <f>F39/'2 Volumes'!AB76</f>
        <v>0.39306206974240182</v>
      </c>
      <c r="G47" s="86">
        <f>G39/'2 Volumes'!AC76</f>
        <v>0.34879866829692263</v>
      </c>
      <c r="H47" s="86">
        <f>H39/'2 Volumes'!AD76</f>
        <v>0.36620242703362943</v>
      </c>
      <c r="I47" s="86">
        <f>I39/'2 Volumes'!AE76</f>
        <v>0.33320335885370655</v>
      </c>
    </row>
    <row r="48" spans="1:9" x14ac:dyDescent="0.25">
      <c r="B48" s="51"/>
    </row>
    <row r="49" spans="1:3" x14ac:dyDescent="0.25">
      <c r="B49" s="51" t="s">
        <v>102</v>
      </c>
    </row>
    <row r="50" spans="1:3" x14ac:dyDescent="0.25">
      <c r="B50" s="216" t="s">
        <v>153</v>
      </c>
    </row>
    <row r="51" spans="1:3" ht="14.25" customHeight="1" x14ac:dyDescent="0.25">
      <c r="B51" s="4" t="s">
        <v>245</v>
      </c>
    </row>
    <row r="52" spans="1:3" ht="33" customHeight="1" x14ac:dyDescent="0.25">
      <c r="A52" s="4"/>
      <c r="B52" s="216" t="s">
        <v>250</v>
      </c>
    </row>
    <row r="53" spans="1:3" s="140" customFormat="1" ht="49.5" customHeight="1" x14ac:dyDescent="0.25">
      <c r="B53" s="179"/>
      <c r="C53" s="141"/>
    </row>
    <row r="54" spans="1:3" x14ac:dyDescent="0.25">
      <c r="A54" s="4"/>
    </row>
    <row r="55" spans="1:3" x14ac:dyDescent="0.25">
      <c r="A55" s="4"/>
    </row>
    <row r="56" spans="1:3" x14ac:dyDescent="0.25">
      <c r="A56" s="4"/>
    </row>
    <row r="57" spans="1:3" x14ac:dyDescent="0.25">
      <c r="A57" s="4"/>
    </row>
    <row r="58" spans="1:3" x14ac:dyDescent="0.25">
      <c r="A58" s="4"/>
    </row>
    <row r="59" spans="1:3" x14ac:dyDescent="0.25">
      <c r="A59" s="4"/>
    </row>
    <row r="60" spans="1:3" x14ac:dyDescent="0.25">
      <c r="A60" s="4"/>
    </row>
    <row r="61" spans="1:3" x14ac:dyDescent="0.25">
      <c r="A61" s="4"/>
    </row>
    <row r="62" spans="1:3" x14ac:dyDescent="0.25">
      <c r="A62" s="4"/>
    </row>
    <row r="63" spans="1:3" x14ac:dyDescent="0.25">
      <c r="A63" s="4"/>
    </row>
    <row r="64" spans="1:3" x14ac:dyDescent="0.25">
      <c r="A64" s="4"/>
    </row>
    <row r="65" spans="1:3" x14ac:dyDescent="0.25">
      <c r="A65" s="4"/>
    </row>
    <row r="66" spans="1:3" x14ac:dyDescent="0.25">
      <c r="A66" s="4"/>
    </row>
    <row r="67" spans="1:3" x14ac:dyDescent="0.25">
      <c r="A67" s="4"/>
      <c r="C67" s="4"/>
    </row>
    <row r="68" spans="1:3" x14ac:dyDescent="0.25">
      <c r="A68" s="4"/>
      <c r="C68" s="4"/>
    </row>
    <row r="69" spans="1:3" x14ac:dyDescent="0.25">
      <c r="A69" s="4"/>
      <c r="C69" s="4"/>
    </row>
    <row r="70" spans="1:3" x14ac:dyDescent="0.25">
      <c r="A70" s="4"/>
      <c r="C70" s="4"/>
    </row>
    <row r="71" spans="1:3" x14ac:dyDescent="0.25">
      <c r="A71" s="4"/>
      <c r="C71" s="4"/>
    </row>
    <row r="72" spans="1:3" x14ac:dyDescent="0.25">
      <c r="A72" s="4"/>
      <c r="C72" s="4"/>
    </row>
    <row r="73" spans="1:3" x14ac:dyDescent="0.25">
      <c r="A73" s="4"/>
      <c r="C73" s="4"/>
    </row>
    <row r="74" spans="1:3" x14ac:dyDescent="0.25">
      <c r="A74" s="4"/>
      <c r="C74" s="4"/>
    </row>
    <row r="75" spans="1:3" x14ac:dyDescent="0.25">
      <c r="A75" s="4"/>
      <c r="C75" s="4"/>
    </row>
  </sheetData>
  <mergeCells count="1">
    <mergeCell ref="D1:E1"/>
  </mergeCells>
  <hyperlinks>
    <hyperlink ref="D1:E1" location="Contents!A1" display="Back to contents page"/>
    <hyperlink ref="E1" location="Contents!A1" display="Back to contents page"/>
  </hyperlinks>
  <pageMargins left="0.98425196850393704" right="0.98425196850393704" top="0.78740157480314965" bottom="0.39370078740157483" header="0.51181102362204722" footer="0.51181102362204722"/>
  <pageSetup paperSize="9" scale="81"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7"/>
    <pageSetUpPr fitToPage="1"/>
  </sheetPr>
  <dimension ref="A1:AE53"/>
  <sheetViews>
    <sheetView showGridLines="0" zoomScaleNormal="100" workbookViewId="0">
      <pane xSplit="2" topLeftCell="AB1" activePane="topRight" state="frozen"/>
      <selection pane="topRight"/>
    </sheetView>
  </sheetViews>
  <sheetFormatPr defaultColWidth="9.15234375" defaultRowHeight="10.3" outlineLevelCol="1" x14ac:dyDescent="0.25"/>
  <cols>
    <col min="1" max="1" width="6" style="3" customWidth="1"/>
    <col min="2" max="2" width="43" style="4" customWidth="1"/>
    <col min="3" max="3" width="3.53515625" style="5" customWidth="1"/>
    <col min="4" max="4" width="10.69140625" style="4" hidden="1" customWidth="1" outlineLevel="1"/>
    <col min="5" max="5" width="12.3828125" style="4" hidden="1" customWidth="1" outlineLevel="1"/>
    <col min="6" max="6" width="12" style="4" hidden="1" customWidth="1" outlineLevel="1"/>
    <col min="7" max="7" width="12.3828125" style="4" hidden="1" customWidth="1" outlineLevel="1"/>
    <col min="8" max="8" width="11.84375" style="4" hidden="1" customWidth="1" outlineLevel="1"/>
    <col min="9" max="10" width="11.3828125" style="4" hidden="1" customWidth="1" outlineLevel="1"/>
    <col min="11" max="11" width="11.53515625" style="4" hidden="1" customWidth="1" outlineLevel="1"/>
    <col min="12" max="13" width="10" style="4" hidden="1" customWidth="1" outlineLevel="1"/>
    <col min="14" max="14" width="9.69140625" style="4" hidden="1" customWidth="1" outlineLevel="1"/>
    <col min="15" max="17" width="10.3046875" style="4" hidden="1" customWidth="1" outlineLevel="1"/>
    <col min="18" max="18" width="10.3828125" style="4" customWidth="1" collapsed="1"/>
    <col min="19" max="24" width="10" style="4" customWidth="1"/>
    <col min="25" max="25" width="4.3046875" style="4" customWidth="1"/>
    <col min="26" max="27" width="11.53515625" style="4" customWidth="1"/>
    <col min="28" max="28" width="9.69140625" style="4" bestFit="1" customWidth="1"/>
    <col min="29" max="29" width="10" style="4" customWidth="1"/>
    <col min="30" max="30" width="11" style="4" customWidth="1"/>
    <col min="31" max="16384" width="9.15234375" style="4"/>
  </cols>
  <sheetData>
    <row r="1" spans="1:31" ht="12.45" x14ac:dyDescent="0.3">
      <c r="A1" s="68"/>
      <c r="B1" s="106" t="s">
        <v>65</v>
      </c>
      <c r="R1" t="s">
        <v>132</v>
      </c>
      <c r="W1" s="230" t="s">
        <v>141</v>
      </c>
    </row>
    <row r="2" spans="1:31" ht="30.75" customHeight="1" x14ac:dyDescent="0.25">
      <c r="B2" s="185" t="s">
        <v>133</v>
      </c>
      <c r="Z2" s="264" t="s">
        <v>239</v>
      </c>
      <c r="AA2" s="264"/>
      <c r="AB2" s="264"/>
      <c r="AC2" s="264"/>
    </row>
    <row r="3" spans="1:31" x14ac:dyDescent="0.25">
      <c r="Z3" s="264"/>
      <c r="AA3" s="264"/>
      <c r="AB3" s="264"/>
      <c r="AC3" s="264"/>
    </row>
    <row r="4" spans="1:31" x14ac:dyDescent="0.25">
      <c r="E4" s="6"/>
      <c r="F4" s="6"/>
      <c r="G4" s="6"/>
      <c r="R4" s="6" t="s">
        <v>4</v>
      </c>
      <c r="Z4" s="264"/>
      <c r="AA4" s="264"/>
      <c r="AB4" s="264"/>
      <c r="AC4" s="264"/>
    </row>
    <row r="5" spans="1:31" ht="21.75" customHeight="1" x14ac:dyDescent="0.25">
      <c r="E5" s="7"/>
      <c r="F5" s="7"/>
      <c r="R5" s="268" t="s">
        <v>308</v>
      </c>
      <c r="S5" s="268"/>
      <c r="T5" s="268"/>
      <c r="U5" s="268"/>
      <c r="V5" s="268"/>
      <c r="W5" s="268"/>
      <c r="X5" s="268"/>
      <c r="Y5" s="268"/>
      <c r="Z5" s="264"/>
      <c r="AA5" s="264"/>
      <c r="AB5" s="264"/>
      <c r="AC5" s="264"/>
    </row>
    <row r="6" spans="1:31" x14ac:dyDescent="0.25">
      <c r="D6" s="186" t="s">
        <v>10</v>
      </c>
      <c r="E6" s="186" t="s">
        <v>9</v>
      </c>
      <c r="F6" s="186" t="s">
        <v>8</v>
      </c>
      <c r="G6" s="186" t="s">
        <v>7</v>
      </c>
      <c r="H6" s="186" t="s">
        <v>6</v>
      </c>
      <c r="I6" s="186" t="s">
        <v>59</v>
      </c>
      <c r="J6" s="186" t="s">
        <v>71</v>
      </c>
      <c r="K6" s="186" t="s">
        <v>101</v>
      </c>
      <c r="L6" s="186" t="s">
        <v>121</v>
      </c>
      <c r="M6" s="186" t="s">
        <v>126</v>
      </c>
      <c r="N6" s="186" t="s">
        <v>128</v>
      </c>
      <c r="O6" s="186" t="s">
        <v>129</v>
      </c>
      <c r="P6" s="186" t="s">
        <v>130</v>
      </c>
      <c r="Q6" s="186" t="s">
        <v>135</v>
      </c>
      <c r="R6" s="186" t="s">
        <v>139</v>
      </c>
      <c r="S6" s="186" t="s">
        <v>143</v>
      </c>
      <c r="T6" s="186" t="s">
        <v>146</v>
      </c>
      <c r="U6" s="186" t="s">
        <v>147</v>
      </c>
      <c r="V6" s="186" t="s">
        <v>154</v>
      </c>
      <c r="W6" s="186" t="s">
        <v>164</v>
      </c>
      <c r="X6" s="186" t="s">
        <v>165</v>
      </c>
      <c r="Y6" s="203"/>
      <c r="Z6" s="186" t="s">
        <v>219</v>
      </c>
      <c r="AA6" s="186" t="s">
        <v>267</v>
      </c>
      <c r="AB6" s="186" t="s">
        <v>316</v>
      </c>
      <c r="AC6" s="186" t="s">
        <v>326</v>
      </c>
      <c r="AD6" s="186" t="s">
        <v>337</v>
      </c>
      <c r="AE6" s="186" t="s">
        <v>341</v>
      </c>
    </row>
    <row r="7" spans="1:31" x14ac:dyDescent="0.25">
      <c r="W7" s="65"/>
      <c r="X7" s="65"/>
      <c r="Y7" s="203"/>
      <c r="AA7" s="65" t="s">
        <v>115</v>
      </c>
      <c r="AB7" s="65"/>
      <c r="AC7" s="65" t="s">
        <v>115</v>
      </c>
      <c r="AD7" s="65" t="s">
        <v>115</v>
      </c>
    </row>
    <row r="8" spans="1:31" x14ac:dyDescent="0.25">
      <c r="C8" s="9"/>
      <c r="D8" s="38"/>
      <c r="E8" s="38"/>
      <c r="F8" s="38"/>
      <c r="G8" s="38"/>
      <c r="H8" s="38"/>
      <c r="I8" s="38"/>
      <c r="J8" s="38"/>
      <c r="Y8" s="203"/>
    </row>
    <row r="9" spans="1:31" ht="10.75" thickBot="1" x14ac:dyDescent="0.3">
      <c r="A9" s="10">
        <v>4.0999999999999996</v>
      </c>
      <c r="B9" s="192" t="s">
        <v>288</v>
      </c>
      <c r="D9" s="46"/>
      <c r="E9" s="46"/>
      <c r="F9" s="46"/>
      <c r="G9" s="46"/>
      <c r="H9" s="46"/>
      <c r="I9" s="46"/>
      <c r="J9" s="46"/>
      <c r="Y9" s="203"/>
    </row>
    <row r="10" spans="1:31" ht="12" customHeight="1" thickBot="1" x14ac:dyDescent="0.3">
      <c r="A10" s="10"/>
      <c r="B10" s="126" t="s">
        <v>78</v>
      </c>
      <c r="C10" s="9"/>
      <c r="D10" s="69">
        <v>396265</v>
      </c>
      <c r="E10" s="70">
        <v>317862</v>
      </c>
      <c r="F10" s="70">
        <v>383416</v>
      </c>
      <c r="G10" s="70">
        <v>442964</v>
      </c>
      <c r="H10" s="70">
        <v>415895</v>
      </c>
      <c r="I10" s="70">
        <v>417595</v>
      </c>
      <c r="J10" s="70">
        <v>441698</v>
      </c>
      <c r="K10" s="70">
        <v>561190</v>
      </c>
      <c r="L10" s="70">
        <v>566587</v>
      </c>
      <c r="M10" s="70">
        <v>635907</v>
      </c>
      <c r="N10" s="70">
        <v>526490</v>
      </c>
      <c r="O10" s="70">
        <v>1124493</v>
      </c>
      <c r="P10" s="70">
        <v>1279898</v>
      </c>
      <c r="Q10" s="70">
        <v>1262663</v>
      </c>
      <c r="R10" s="70">
        <v>1030642</v>
      </c>
      <c r="S10" s="70">
        <v>1027797</v>
      </c>
      <c r="T10" s="70">
        <v>962019</v>
      </c>
      <c r="U10" s="70">
        <v>1046498</v>
      </c>
      <c r="V10" s="70">
        <v>771049</v>
      </c>
      <c r="W10" s="70">
        <v>812558</v>
      </c>
      <c r="X10" s="70">
        <v>811469</v>
      </c>
      <c r="Y10" s="203"/>
      <c r="Z10" s="70">
        <v>1219227</v>
      </c>
      <c r="AA10" s="70">
        <v>1276243</v>
      </c>
      <c r="AB10" s="70">
        <v>1386650</v>
      </c>
      <c r="AC10" s="260">
        <v>1552824</v>
      </c>
      <c r="AD10" s="260">
        <v>1471016</v>
      </c>
      <c r="AE10" s="260">
        <v>1414811</v>
      </c>
    </row>
    <row r="11" spans="1:31" ht="12" customHeight="1" thickBot="1" x14ac:dyDescent="0.3">
      <c r="A11" s="10"/>
      <c r="B11" s="126" t="s">
        <v>42</v>
      </c>
      <c r="C11" s="9"/>
      <c r="D11" s="69">
        <v>29520</v>
      </c>
      <c r="E11" s="70">
        <v>29954</v>
      </c>
      <c r="F11" s="70">
        <v>30551</v>
      </c>
      <c r="G11" s="70">
        <v>31295</v>
      </c>
      <c r="H11" s="70">
        <v>40145</v>
      </c>
      <c r="I11" s="70">
        <v>39801</v>
      </c>
      <c r="J11" s="70">
        <v>45083</v>
      </c>
      <c r="K11" s="70">
        <v>42100</v>
      </c>
      <c r="L11" s="70">
        <v>47358</v>
      </c>
      <c r="M11" s="70">
        <v>66129</v>
      </c>
      <c r="N11" s="70">
        <v>103289</v>
      </c>
      <c r="O11" s="70">
        <v>113011</v>
      </c>
      <c r="P11" s="70">
        <v>150167</v>
      </c>
      <c r="Q11" s="70">
        <v>196773</v>
      </c>
      <c r="R11" s="70">
        <v>208368</v>
      </c>
      <c r="S11" s="70">
        <v>164614</v>
      </c>
      <c r="T11" s="70">
        <v>136395</v>
      </c>
      <c r="U11" s="70">
        <v>107336</v>
      </c>
      <c r="V11" s="70">
        <v>133642</v>
      </c>
      <c r="W11" s="70">
        <v>154686</v>
      </c>
      <c r="X11" s="70">
        <v>152853</v>
      </c>
      <c r="Y11" s="203"/>
      <c r="Z11" s="70">
        <v>235858</v>
      </c>
      <c r="AA11" s="70">
        <v>286285</v>
      </c>
      <c r="AB11" s="70">
        <v>371621</v>
      </c>
      <c r="AC11" s="260">
        <v>464577</v>
      </c>
      <c r="AD11" s="260">
        <v>378659</v>
      </c>
      <c r="AE11" s="260">
        <v>464130</v>
      </c>
    </row>
    <row r="12" spans="1:31" ht="12" customHeight="1" thickBot="1" x14ac:dyDescent="0.3">
      <c r="A12" s="10"/>
      <c r="B12" s="126" t="s">
        <v>14</v>
      </c>
      <c r="C12" s="9"/>
      <c r="D12" s="69">
        <v>5736</v>
      </c>
      <c r="E12" s="70">
        <v>5389</v>
      </c>
      <c r="F12" s="70">
        <v>7132</v>
      </c>
      <c r="G12" s="70">
        <v>6115</v>
      </c>
      <c r="H12" s="70">
        <v>6272</v>
      </c>
      <c r="I12" s="70">
        <v>4981</v>
      </c>
      <c r="J12" s="70">
        <v>6245</v>
      </c>
      <c r="K12" s="70">
        <v>5061</v>
      </c>
      <c r="L12" s="70">
        <v>6056</v>
      </c>
      <c r="M12" s="70">
        <v>5519</v>
      </c>
      <c r="N12" s="70">
        <v>5181</v>
      </c>
      <c r="O12" s="70">
        <v>4985</v>
      </c>
      <c r="P12" s="70">
        <v>5341</v>
      </c>
      <c r="Q12" s="70">
        <v>5588</v>
      </c>
      <c r="R12" s="70">
        <v>6616</v>
      </c>
      <c r="S12" s="70">
        <v>6445</v>
      </c>
      <c r="T12" s="70">
        <v>6920</v>
      </c>
      <c r="U12" s="70">
        <v>6089</v>
      </c>
      <c r="V12" s="70">
        <v>6540</v>
      </c>
      <c r="W12" s="70">
        <v>5697</v>
      </c>
      <c r="X12" s="70">
        <v>4763</v>
      </c>
      <c r="Y12" s="203"/>
      <c r="Z12" s="70">
        <v>7618</v>
      </c>
      <c r="AA12" s="70">
        <v>7254</v>
      </c>
      <c r="AB12" s="70">
        <v>7526</v>
      </c>
      <c r="AC12" s="260">
        <v>9021</v>
      </c>
      <c r="AD12" s="260">
        <v>8655</v>
      </c>
      <c r="AE12" s="260">
        <v>8402</v>
      </c>
    </row>
    <row r="13" spans="1:31" ht="12" customHeight="1" thickBot="1" x14ac:dyDescent="0.3">
      <c r="A13" s="10"/>
      <c r="B13" s="126" t="s">
        <v>39</v>
      </c>
      <c r="D13" s="69">
        <v>84652</v>
      </c>
      <c r="E13" s="70">
        <v>47825</v>
      </c>
      <c r="F13" s="70">
        <v>28349</v>
      </c>
      <c r="G13" s="70">
        <v>23767</v>
      </c>
      <c r="H13" s="70">
        <v>28643</v>
      </c>
      <c r="I13" s="70">
        <v>29499</v>
      </c>
      <c r="J13" s="70">
        <v>27527</v>
      </c>
      <c r="K13" s="70">
        <v>18843</v>
      </c>
      <c r="L13" s="70">
        <v>17506</v>
      </c>
      <c r="M13" s="70">
        <v>18557</v>
      </c>
      <c r="N13" s="70">
        <v>21860</v>
      </c>
      <c r="O13" s="70">
        <v>24137</v>
      </c>
      <c r="P13" s="70">
        <v>23985</v>
      </c>
      <c r="Q13" s="70">
        <v>22769</v>
      </c>
      <c r="R13" s="70">
        <v>23360</v>
      </c>
      <c r="S13" s="70">
        <v>21077</v>
      </c>
      <c r="T13" s="70">
        <v>21638</v>
      </c>
      <c r="U13" s="70">
        <v>21269</v>
      </c>
      <c r="V13" s="70">
        <v>22227</v>
      </c>
      <c r="W13" s="70">
        <v>23465</v>
      </c>
      <c r="X13" s="70">
        <v>19703</v>
      </c>
      <c r="Y13" s="203"/>
      <c r="Z13" s="70">
        <v>30176</v>
      </c>
      <c r="AA13" s="70">
        <v>28191</v>
      </c>
      <c r="AB13" s="70">
        <v>22128</v>
      </c>
      <c r="AC13" s="260">
        <v>26278</v>
      </c>
      <c r="AD13" s="260">
        <v>25600</v>
      </c>
      <c r="AE13" s="260">
        <v>27241</v>
      </c>
    </row>
    <row r="14" spans="1:31" ht="12" customHeight="1" thickBot="1" x14ac:dyDescent="0.3">
      <c r="A14" s="10"/>
      <c r="B14" s="126" t="s">
        <v>136</v>
      </c>
      <c r="C14" s="9"/>
      <c r="D14" s="69">
        <v>3162</v>
      </c>
      <c r="E14" s="70">
        <v>3206</v>
      </c>
      <c r="F14" s="70">
        <v>4166</v>
      </c>
      <c r="G14" s="70">
        <v>5867</v>
      </c>
      <c r="H14" s="70">
        <v>5260</v>
      </c>
      <c r="I14" s="70">
        <v>4563</v>
      </c>
      <c r="J14" s="70">
        <v>4691</v>
      </c>
      <c r="K14" s="70">
        <v>4185</v>
      </c>
      <c r="L14" s="70">
        <v>10460</v>
      </c>
      <c r="M14" s="70">
        <v>11933</v>
      </c>
      <c r="N14" s="70">
        <v>12921</v>
      </c>
      <c r="O14" s="70">
        <v>25673</v>
      </c>
      <c r="P14" s="70">
        <v>47082</v>
      </c>
      <c r="Q14" s="70">
        <v>62320</v>
      </c>
      <c r="R14" s="70">
        <v>54039</v>
      </c>
      <c r="S14" s="70">
        <v>33459</v>
      </c>
      <c r="T14" s="70">
        <v>29496</v>
      </c>
      <c r="U14" s="70">
        <v>21933</v>
      </c>
      <c r="V14" s="70">
        <v>20916</v>
      </c>
      <c r="W14" s="70">
        <v>24953</v>
      </c>
      <c r="X14" s="70">
        <v>31392</v>
      </c>
      <c r="Y14" s="203"/>
      <c r="Z14" s="70">
        <v>29006</v>
      </c>
      <c r="AA14" s="70">
        <v>11094</v>
      </c>
      <c r="AB14" s="70">
        <v>12034</v>
      </c>
      <c r="AC14" s="260">
        <v>12495</v>
      </c>
      <c r="AD14" s="260">
        <v>13216</v>
      </c>
      <c r="AE14" s="260">
        <v>11000</v>
      </c>
    </row>
    <row r="15" spans="1:31" ht="12" customHeight="1" thickBot="1" x14ac:dyDescent="0.3">
      <c r="A15" s="10"/>
      <c r="B15" s="12" t="s">
        <v>66</v>
      </c>
      <c r="D15" s="69">
        <v>118318</v>
      </c>
      <c r="E15" s="70">
        <v>113050</v>
      </c>
      <c r="F15" s="70">
        <v>93453</v>
      </c>
      <c r="G15" s="70">
        <v>74377</v>
      </c>
      <c r="H15" s="70">
        <v>75258</v>
      </c>
      <c r="I15" s="70">
        <v>68586</v>
      </c>
      <c r="J15" s="70">
        <v>70998</v>
      </c>
      <c r="K15" s="70">
        <v>73746</v>
      </c>
      <c r="L15" s="70">
        <v>77207</v>
      </c>
      <c r="M15" s="70">
        <v>87486</v>
      </c>
      <c r="N15" s="70">
        <v>96444</v>
      </c>
      <c r="O15" s="70">
        <v>85282</v>
      </c>
      <c r="P15" s="70">
        <v>85641</v>
      </c>
      <c r="Q15" s="70">
        <v>93670</v>
      </c>
      <c r="R15" s="70">
        <v>99212</v>
      </c>
      <c r="S15" s="70">
        <v>103111</v>
      </c>
      <c r="T15" s="70">
        <v>100805</v>
      </c>
      <c r="U15" s="70">
        <v>97896</v>
      </c>
      <c r="V15" s="70">
        <v>105667</v>
      </c>
      <c r="W15" s="70">
        <v>104978</v>
      </c>
      <c r="X15" s="70">
        <v>100222</v>
      </c>
      <c r="Y15" s="203"/>
      <c r="Z15" s="70">
        <v>203570</v>
      </c>
      <c r="AA15" s="70">
        <v>212388</v>
      </c>
      <c r="AB15" s="70">
        <v>232918</v>
      </c>
      <c r="AC15" s="260">
        <v>389376</v>
      </c>
      <c r="AD15" s="260">
        <v>378095</v>
      </c>
      <c r="AE15" s="260">
        <v>277752</v>
      </c>
    </row>
    <row r="16" spans="1:31" ht="12" customHeight="1" thickBot="1" x14ac:dyDescent="0.3">
      <c r="A16" s="10"/>
      <c r="B16" s="126" t="s">
        <v>15</v>
      </c>
      <c r="C16" s="9"/>
      <c r="D16" s="69">
        <v>17655</v>
      </c>
      <c r="E16" s="70">
        <v>12025</v>
      </c>
      <c r="F16" s="70">
        <v>10783</v>
      </c>
      <c r="G16" s="70">
        <v>10436</v>
      </c>
      <c r="H16" s="70">
        <v>7961</v>
      </c>
      <c r="I16" s="70">
        <v>7351</v>
      </c>
      <c r="J16" s="70">
        <v>8446</v>
      </c>
      <c r="K16" s="70">
        <v>4247</v>
      </c>
      <c r="L16" s="70">
        <v>6713</v>
      </c>
      <c r="M16" s="70">
        <v>7615</v>
      </c>
      <c r="N16" s="70">
        <v>8668</v>
      </c>
      <c r="O16" s="70">
        <v>9019</v>
      </c>
      <c r="P16" s="70">
        <v>7809</v>
      </c>
      <c r="Q16" s="70">
        <v>8058</v>
      </c>
      <c r="R16" s="70">
        <v>8669</v>
      </c>
      <c r="S16" s="70">
        <v>9253</v>
      </c>
      <c r="T16" s="70">
        <v>9612</v>
      </c>
      <c r="U16" s="70">
        <v>8472</v>
      </c>
      <c r="V16" s="70">
        <v>8255</v>
      </c>
      <c r="W16" s="70">
        <v>8135</v>
      </c>
      <c r="X16" s="70">
        <v>8942</v>
      </c>
      <c r="Y16" s="203"/>
      <c r="Z16" s="70">
        <v>4396</v>
      </c>
      <c r="AA16" s="70">
        <v>5103</v>
      </c>
      <c r="AB16" s="70">
        <v>4958</v>
      </c>
      <c r="AC16" s="260">
        <v>5791</v>
      </c>
      <c r="AD16" s="260">
        <v>11611</v>
      </c>
      <c r="AE16" s="260">
        <v>9547</v>
      </c>
    </row>
    <row r="17" spans="1:31" ht="12" customHeight="1" thickBot="1" x14ac:dyDescent="0.3">
      <c r="B17" s="126" t="s">
        <v>16</v>
      </c>
      <c r="C17" s="9"/>
      <c r="D17" s="69">
        <v>3120</v>
      </c>
      <c r="E17" s="70">
        <v>2887</v>
      </c>
      <c r="F17" s="70">
        <v>3019</v>
      </c>
      <c r="G17" s="70">
        <v>2602</v>
      </c>
      <c r="H17" s="70">
        <v>3102</v>
      </c>
      <c r="I17" s="70">
        <v>2690</v>
      </c>
      <c r="J17" s="70">
        <v>2506</v>
      </c>
      <c r="K17" s="70">
        <v>2020</v>
      </c>
      <c r="L17" s="70">
        <v>1373</v>
      </c>
      <c r="M17" s="70">
        <v>1576</v>
      </c>
      <c r="N17" s="70">
        <v>1535</v>
      </c>
      <c r="O17" s="70">
        <v>1548</v>
      </c>
      <c r="P17" s="70">
        <v>1846</v>
      </c>
      <c r="Q17" s="70">
        <v>1853</v>
      </c>
      <c r="R17" s="70">
        <v>2344</v>
      </c>
      <c r="S17" s="70">
        <v>2532</v>
      </c>
      <c r="T17" s="70">
        <v>2105</v>
      </c>
      <c r="U17" s="70">
        <v>1746</v>
      </c>
      <c r="V17" s="70">
        <v>1883</v>
      </c>
      <c r="W17" s="70">
        <v>1478</v>
      </c>
      <c r="X17" s="70">
        <v>1000</v>
      </c>
      <c r="Y17" s="203"/>
      <c r="Z17" s="70">
        <v>2094</v>
      </c>
      <c r="AA17" s="70">
        <v>2299</v>
      </c>
      <c r="AB17" s="70">
        <v>1604</v>
      </c>
      <c r="AC17" s="260">
        <v>2737</v>
      </c>
      <c r="AD17" s="260">
        <v>2350</v>
      </c>
      <c r="AE17" s="260">
        <v>1899</v>
      </c>
    </row>
    <row r="18" spans="1:31" ht="12" customHeight="1" thickBot="1" x14ac:dyDescent="0.3">
      <c r="A18" s="10"/>
      <c r="B18" s="126" t="s">
        <v>5</v>
      </c>
      <c r="C18" s="9"/>
      <c r="D18" s="69">
        <v>31383</v>
      </c>
      <c r="E18" s="70">
        <v>28956</v>
      </c>
      <c r="F18" s="70">
        <v>15919</v>
      </c>
      <c r="G18" s="70">
        <v>13420</v>
      </c>
      <c r="H18" s="70">
        <v>13068</v>
      </c>
      <c r="I18" s="70">
        <v>13743</v>
      </c>
      <c r="J18" s="70">
        <v>14021</v>
      </c>
      <c r="K18" s="70">
        <v>11426</v>
      </c>
      <c r="L18" s="70">
        <v>8029</v>
      </c>
      <c r="M18" s="70">
        <v>16305</v>
      </c>
      <c r="N18" s="70">
        <v>13579</v>
      </c>
      <c r="O18" s="70">
        <v>10182</v>
      </c>
      <c r="P18" s="70">
        <v>109493</v>
      </c>
      <c r="Q18" s="70">
        <v>98429</v>
      </c>
      <c r="R18" s="70">
        <v>82452</v>
      </c>
      <c r="S18" s="70">
        <v>100193</v>
      </c>
      <c r="T18" s="70">
        <v>79022</v>
      </c>
      <c r="U18" s="70">
        <v>79950</v>
      </c>
      <c r="V18" s="70">
        <v>54522</v>
      </c>
      <c r="W18" s="70">
        <v>54407</v>
      </c>
      <c r="X18" s="70">
        <v>49321</v>
      </c>
      <c r="Y18" s="203"/>
      <c r="Z18" s="70">
        <v>58573</v>
      </c>
      <c r="AA18" s="70">
        <v>72934</v>
      </c>
      <c r="AB18" s="70">
        <v>149163</v>
      </c>
      <c r="AC18" s="260">
        <v>123015</v>
      </c>
      <c r="AD18" s="260">
        <v>115384</v>
      </c>
      <c r="AE18" s="260">
        <v>108533</v>
      </c>
    </row>
    <row r="19" spans="1:31" ht="12" customHeight="1" x14ac:dyDescent="0.25">
      <c r="B19" s="125" t="s">
        <v>58</v>
      </c>
      <c r="C19" s="9"/>
      <c r="D19" s="47">
        <f t="shared" ref="D19:K19" si="0">SUM(D10:D18)</f>
        <v>689811</v>
      </c>
      <c r="E19" s="47">
        <f t="shared" si="0"/>
        <v>561154</v>
      </c>
      <c r="F19" s="47">
        <f t="shared" si="0"/>
        <v>576788</v>
      </c>
      <c r="G19" s="47">
        <f t="shared" si="0"/>
        <v>610843</v>
      </c>
      <c r="H19" s="47">
        <f t="shared" si="0"/>
        <v>595604</v>
      </c>
      <c r="I19" s="47">
        <f t="shared" si="0"/>
        <v>588809</v>
      </c>
      <c r="J19" s="47">
        <f t="shared" si="0"/>
        <v>621215</v>
      </c>
      <c r="K19" s="47">
        <f t="shared" si="0"/>
        <v>722818</v>
      </c>
      <c r="L19" s="47">
        <v>741289</v>
      </c>
      <c r="M19" s="47">
        <v>851027</v>
      </c>
      <c r="N19" s="47">
        <v>789967</v>
      </c>
      <c r="O19" s="47">
        <v>1398330</v>
      </c>
      <c r="P19" s="47">
        <v>1711071</v>
      </c>
      <c r="Q19" s="47">
        <v>1752123</v>
      </c>
      <c r="R19" s="47">
        <v>1515702</v>
      </c>
      <c r="S19" s="47">
        <v>1468481</v>
      </c>
      <c r="T19" s="47">
        <v>1348012</v>
      </c>
      <c r="U19" s="47">
        <v>1391189</v>
      </c>
      <c r="V19" s="47">
        <v>1124701</v>
      </c>
      <c r="W19" s="47">
        <v>1190357</v>
      </c>
      <c r="X19" s="47">
        <v>1179665</v>
      </c>
      <c r="Y19" s="203"/>
      <c r="Z19" s="47">
        <f>SUM(Z10:Z18)</f>
        <v>1790518</v>
      </c>
      <c r="AA19" s="47">
        <f t="shared" ref="AA19:AE19" si="1">SUM(AA10:AA18)</f>
        <v>1901791</v>
      </c>
      <c r="AB19" s="47">
        <f t="shared" si="1"/>
        <v>2188602</v>
      </c>
      <c r="AC19" s="47">
        <f t="shared" si="1"/>
        <v>2586114</v>
      </c>
      <c r="AD19" s="47">
        <f t="shared" si="1"/>
        <v>2404586</v>
      </c>
      <c r="AE19" s="47">
        <f t="shared" si="1"/>
        <v>2323315</v>
      </c>
    </row>
    <row r="20" spans="1:31" s="5" customFormat="1" ht="12" customHeight="1" x14ac:dyDescent="0.25">
      <c r="A20" s="68"/>
      <c r="B20" s="12"/>
      <c r="C20" s="9"/>
      <c r="D20" s="108"/>
      <c r="E20" s="108"/>
      <c r="F20" s="108"/>
      <c r="G20" s="108"/>
      <c r="H20" s="108"/>
      <c r="I20" s="108"/>
      <c r="J20" s="108"/>
      <c r="K20" s="108"/>
      <c r="L20" s="108"/>
      <c r="M20" s="108"/>
      <c r="N20" s="108"/>
      <c r="O20" s="108"/>
      <c r="P20" s="108"/>
      <c r="Q20" s="108"/>
      <c r="R20" s="108"/>
      <c r="S20" s="108"/>
      <c r="T20" s="108"/>
      <c r="U20" s="48"/>
      <c r="V20" s="48"/>
      <c r="W20" s="48"/>
      <c r="X20" s="48"/>
      <c r="Z20" s="48"/>
      <c r="AA20" s="48"/>
    </row>
    <row r="21" spans="1:31" x14ac:dyDescent="0.25">
      <c r="A21" s="10"/>
      <c r="B21" s="192" t="s">
        <v>300</v>
      </c>
      <c r="D21" s="46"/>
      <c r="E21" s="46"/>
      <c r="F21" s="46"/>
      <c r="G21" s="46"/>
      <c r="H21" s="46"/>
      <c r="I21" s="46"/>
      <c r="J21" s="46"/>
    </row>
    <row r="22" spans="1:31" ht="12" customHeight="1" x14ac:dyDescent="0.25">
      <c r="A22" s="10"/>
      <c r="B22" s="193" t="s">
        <v>78</v>
      </c>
      <c r="C22" s="9"/>
      <c r="D22" s="50">
        <v>0.49994701077699866</v>
      </c>
      <c r="E22" s="50">
        <v>0.367618842746958</v>
      </c>
      <c r="F22" s="50">
        <v>0.29806506782757414</v>
      </c>
      <c r="G22" s="50">
        <v>0.38660981964015306</v>
      </c>
      <c r="H22" s="50">
        <v>0.40984285062482323</v>
      </c>
      <c r="I22" s="50">
        <v>0.39280100759932313</v>
      </c>
      <c r="J22" s="50">
        <v>0.38770503386838701</v>
      </c>
      <c r="K22" s="50">
        <v>0.47167662511546282</v>
      </c>
      <c r="L22" s="159">
        <v>0.23063211583159299</v>
      </c>
      <c r="M22" s="159">
        <v>0.52123610038699997</v>
      </c>
      <c r="N22" s="159">
        <v>0.52100000000000002</v>
      </c>
      <c r="O22" s="159">
        <v>0.64780000000000004</v>
      </c>
      <c r="P22" s="160">
        <v>0.62680244550700004</v>
      </c>
      <c r="Q22" s="160">
        <v>0.48769186024700001</v>
      </c>
      <c r="R22" s="160">
        <v>0.53762350465499997</v>
      </c>
      <c r="S22" s="160">
        <v>0.61334979599704242</v>
      </c>
      <c r="T22" s="160">
        <v>0.63129452851695311</v>
      </c>
      <c r="U22" s="160">
        <v>0.65703433034481029</v>
      </c>
      <c r="V22" s="160">
        <v>0.57199999999999995</v>
      </c>
      <c r="W22" s="160">
        <v>0.56000000000000005</v>
      </c>
      <c r="X22" s="160">
        <v>0.60899999999999999</v>
      </c>
      <c r="Y22" s="203"/>
      <c r="Z22" s="160">
        <f>Z10/'2 Volumes'!Z58</f>
        <v>0.63965019380048305</v>
      </c>
      <c r="AA22" s="160">
        <f>AA10/'2 Volumes'!AA58</f>
        <v>0.62198957829728174</v>
      </c>
      <c r="AB22" s="160">
        <f>AB10/'2 Volumes'!AB58</f>
        <v>0.60491461222253384</v>
      </c>
      <c r="AC22" s="160">
        <f>AC10/'2 Volumes'!AC58</f>
        <v>0.59812430377835535</v>
      </c>
      <c r="AD22" s="160">
        <f>AD10/'2 Volumes'!AD58</f>
        <v>0.60735640574434824</v>
      </c>
      <c r="AE22" s="160">
        <f>AE10/'2 Volumes'!AE58</f>
        <v>0.59186810998587691</v>
      </c>
    </row>
    <row r="23" spans="1:31" ht="12" customHeight="1" x14ac:dyDescent="0.25">
      <c r="A23" s="10"/>
      <c r="B23" s="193" t="s">
        <v>42</v>
      </c>
      <c r="C23" s="9"/>
      <c r="D23" s="71">
        <v>0.42962553302964601</v>
      </c>
      <c r="E23" s="71">
        <v>0.41135998461897599</v>
      </c>
      <c r="F23" s="71">
        <v>0.41147236289193001</v>
      </c>
      <c r="G23" s="71">
        <v>0.39157907907907902</v>
      </c>
      <c r="H23" s="71">
        <v>0.395015202353659</v>
      </c>
      <c r="I23" s="71">
        <v>0.34973594720701601</v>
      </c>
      <c r="J23" s="71">
        <v>0.32126187371286502</v>
      </c>
      <c r="K23" s="71">
        <v>0.334863151531542</v>
      </c>
      <c r="L23" s="160">
        <v>0.34818218578833199</v>
      </c>
      <c r="M23" s="160">
        <v>0.34745851767000002</v>
      </c>
      <c r="N23" s="160">
        <v>0.44219999999999998</v>
      </c>
      <c r="O23" s="160">
        <v>0.4083</v>
      </c>
      <c r="P23" s="160">
        <v>0.42616767792499999</v>
      </c>
      <c r="Q23" s="160">
        <v>0.41955952997700002</v>
      </c>
      <c r="R23" s="160">
        <v>0.49634591380699999</v>
      </c>
      <c r="S23" s="160">
        <v>0.48457213505637159</v>
      </c>
      <c r="T23" s="160">
        <v>0.47351811863382931</v>
      </c>
      <c r="U23" s="160">
        <v>0.44661923188948527</v>
      </c>
      <c r="V23" s="160">
        <v>0.51700000000000002</v>
      </c>
      <c r="W23" s="160">
        <v>0.51700000000000002</v>
      </c>
      <c r="X23" s="160">
        <v>0.54</v>
      </c>
      <c r="Y23" s="203"/>
      <c r="Z23" s="160">
        <f>Z11/'2 Volumes'!Z59</f>
        <v>0.54368462059776768</v>
      </c>
      <c r="AA23" s="160">
        <f>AA11/'2 Volumes'!AA59</f>
        <v>0.56568672394306085</v>
      </c>
      <c r="AB23" s="160">
        <f>AB11/'2 Volumes'!AB59</f>
        <v>0.63400215985300712</v>
      </c>
      <c r="AC23" s="160">
        <f>AC11/'2 Volumes'!AC59</f>
        <v>0.67840673124943418</v>
      </c>
      <c r="AD23" s="160">
        <f>AD11/'2 Volumes'!AD59</f>
        <v>0.63334459549870203</v>
      </c>
      <c r="AE23" s="160">
        <f>AE11/'2 Volumes'!AE59</f>
        <v>0.44589726099779997</v>
      </c>
    </row>
    <row r="24" spans="1:31" ht="12" customHeight="1" x14ac:dyDescent="0.25">
      <c r="A24" s="10"/>
      <c r="B24" s="193" t="s">
        <v>14</v>
      </c>
      <c r="C24" s="9"/>
      <c r="D24" s="71">
        <v>0.54628571428571404</v>
      </c>
      <c r="E24" s="71">
        <v>0.54849872773536901</v>
      </c>
      <c r="F24" s="71">
        <v>0.56765361349888599</v>
      </c>
      <c r="G24" s="71">
        <v>0.54389397847549603</v>
      </c>
      <c r="H24" s="71">
        <v>0.53763072175552895</v>
      </c>
      <c r="I24" s="71">
        <v>0.48929273084479402</v>
      </c>
      <c r="J24" s="71">
        <v>0.470256024096386</v>
      </c>
      <c r="K24" s="71">
        <v>0.44744054460259902</v>
      </c>
      <c r="L24" s="160">
        <v>0.48510092918936198</v>
      </c>
      <c r="M24" s="160">
        <v>0.50424851530299997</v>
      </c>
      <c r="N24" s="160">
        <v>0.50760000000000005</v>
      </c>
      <c r="O24" s="160">
        <v>0.45550000000000002</v>
      </c>
      <c r="P24" s="160">
        <v>0.459006531454</v>
      </c>
      <c r="Q24" s="160">
        <v>0.50455981941299999</v>
      </c>
      <c r="R24" s="160">
        <v>0.50140204622899998</v>
      </c>
      <c r="S24" s="160">
        <v>0.5436983296777459</v>
      </c>
      <c r="T24" s="160">
        <v>0.50856176967737199</v>
      </c>
      <c r="U24" s="160">
        <v>0.50069895567798706</v>
      </c>
      <c r="V24" s="160">
        <v>0.44700000000000001</v>
      </c>
      <c r="W24" s="160">
        <v>0.44400000000000001</v>
      </c>
      <c r="X24" s="160">
        <v>0.42</v>
      </c>
      <c r="Y24" s="203"/>
      <c r="Z24" s="160">
        <f>Z12/'2 Volumes'!Z60</f>
        <v>0.48479063255695559</v>
      </c>
      <c r="AA24" s="160">
        <f>AA12/'2 Volumes'!AA60</f>
        <v>0.48093880527746469</v>
      </c>
      <c r="AB24" s="160">
        <f>AB12/'2 Volumes'!AB60</f>
        <v>0.46844267396987427</v>
      </c>
      <c r="AC24" s="160">
        <f>AC12/'2 Volumes'!AC60</f>
        <v>0.47205651491365774</v>
      </c>
      <c r="AD24" s="160">
        <f>AD12/'2 Volumes'!AD60</f>
        <v>0.45111018450953821</v>
      </c>
      <c r="AE24" s="160">
        <f>AE12/'2 Volumes'!AE60</f>
        <v>0.44789167866090945</v>
      </c>
    </row>
    <row r="25" spans="1:31" ht="12" customHeight="1" x14ac:dyDescent="0.25">
      <c r="A25" s="10"/>
      <c r="B25" s="193" t="s">
        <v>39</v>
      </c>
      <c r="D25" s="71">
        <v>0.396385090840981</v>
      </c>
      <c r="E25" s="71">
        <v>0.3652464124516</v>
      </c>
      <c r="F25" s="71">
        <v>0.38619458899817499</v>
      </c>
      <c r="G25" s="71">
        <v>0.40102250868963701</v>
      </c>
      <c r="H25" s="71">
        <v>0.439856263149004</v>
      </c>
      <c r="I25" s="71">
        <v>0.45207116914164902</v>
      </c>
      <c r="J25" s="71">
        <v>0.41806390863252502</v>
      </c>
      <c r="K25" s="71">
        <v>0.35122742269194202</v>
      </c>
      <c r="L25" s="160">
        <v>0.40976546041852002</v>
      </c>
      <c r="M25" s="160">
        <v>0.44431940620100002</v>
      </c>
      <c r="N25" s="160">
        <v>0.4793</v>
      </c>
      <c r="O25" s="160">
        <v>0.4929</v>
      </c>
      <c r="P25" s="160">
        <v>0.45972935674299997</v>
      </c>
      <c r="Q25" s="160">
        <v>0.44068747943499997</v>
      </c>
      <c r="R25" s="160">
        <v>0.42967241157300001</v>
      </c>
      <c r="S25" s="160">
        <v>0.42685001417635382</v>
      </c>
      <c r="T25" s="160">
        <v>0.45012585550539824</v>
      </c>
      <c r="U25" s="160">
        <v>0.4775043778905303</v>
      </c>
      <c r="V25" s="160">
        <v>0.47899999999999998</v>
      </c>
      <c r="W25" s="160">
        <v>0.50900000000000001</v>
      </c>
      <c r="X25" s="160">
        <v>0.49199999999999999</v>
      </c>
      <c r="Y25" s="203"/>
      <c r="Z25" s="160">
        <f>Z13/'2 Volumes'!Z61</f>
        <v>0.55404388139171945</v>
      </c>
      <c r="AA25" s="160">
        <f>AA13/'2 Volumes'!AA61</f>
        <v>0.53082398132108155</v>
      </c>
      <c r="AB25" s="160">
        <f>AB13/'2 Volumes'!AB61</f>
        <v>0.52808935134361124</v>
      </c>
      <c r="AC25" s="160">
        <f>AC13/'2 Volumes'!AC61</f>
        <v>0.55320940611776592</v>
      </c>
      <c r="AD25" s="160">
        <f>AD13/'2 Volumes'!AD61</f>
        <v>0.54333984209185837</v>
      </c>
      <c r="AE25" s="160">
        <f>AE13/'2 Volumes'!AE61</f>
        <v>0.5432229246016711</v>
      </c>
    </row>
    <row r="26" spans="1:31" ht="12" customHeight="1" x14ac:dyDescent="0.25">
      <c r="A26" s="10"/>
      <c r="B26" s="193" t="s">
        <v>136</v>
      </c>
      <c r="C26" s="9"/>
      <c r="D26" s="71">
        <v>0.47713897691263002</v>
      </c>
      <c r="E26" s="71">
        <v>0.41367741935483898</v>
      </c>
      <c r="F26" s="71">
        <v>0.40564751703992202</v>
      </c>
      <c r="G26" s="71">
        <v>0.41654242101526401</v>
      </c>
      <c r="H26" s="71">
        <v>0.35207496653279802</v>
      </c>
      <c r="I26" s="71">
        <v>0.35372093023255802</v>
      </c>
      <c r="J26" s="71">
        <v>0.332506379359229</v>
      </c>
      <c r="K26" s="71">
        <v>0.33733677252942101</v>
      </c>
      <c r="L26" s="160">
        <v>0.46874299798341901</v>
      </c>
      <c r="M26" s="160">
        <v>0.47703377973200001</v>
      </c>
      <c r="N26" s="160">
        <v>0.4526</v>
      </c>
      <c r="O26" s="160">
        <v>0.4677</v>
      </c>
      <c r="P26" s="160">
        <v>0.43229793133799999</v>
      </c>
      <c r="Q26" s="160">
        <v>0.39670010694000002</v>
      </c>
      <c r="R26" s="160">
        <v>0.41078052785199998</v>
      </c>
      <c r="S26" s="160">
        <v>0.47706565908604831</v>
      </c>
      <c r="T26" s="160">
        <v>0.32107285532345675</v>
      </c>
      <c r="U26" s="160">
        <v>0.33262056414922658</v>
      </c>
      <c r="V26" s="160">
        <v>0.34799999999999998</v>
      </c>
      <c r="W26" s="160">
        <v>0.40400000000000003</v>
      </c>
      <c r="X26" s="160">
        <v>0.439</v>
      </c>
      <c r="Y26" s="203"/>
      <c r="Z26" s="160">
        <f>Z14/'2 Volumes'!Z62</f>
        <v>0.47960449081499362</v>
      </c>
      <c r="AA26" s="160">
        <f>AA14/'2 Volumes'!AA62</f>
        <v>0.31971181556195966</v>
      </c>
      <c r="AB26" s="160">
        <f>AB14/'2 Volumes'!AB62</f>
        <v>0.3300241333918385</v>
      </c>
      <c r="AC26" s="160">
        <f>AC14/'2 Volumes'!AC62</f>
        <v>0.35273692233859355</v>
      </c>
      <c r="AD26" s="160">
        <f>AD14/'2 Volumes'!AD62</f>
        <v>0.37221877992451979</v>
      </c>
      <c r="AE26" s="160">
        <f>AE14/'2 Volumes'!AE62</f>
        <v>0.33492677282830435</v>
      </c>
    </row>
    <row r="27" spans="1:31" ht="12" customHeight="1" x14ac:dyDescent="0.25">
      <c r="A27" s="10"/>
      <c r="B27" s="12" t="s">
        <v>66</v>
      </c>
      <c r="D27" s="71">
        <v>0.58954134383018997</v>
      </c>
      <c r="E27" s="71">
        <v>0.54522129570237299</v>
      </c>
      <c r="F27" s="71">
        <v>0.53328882269357802</v>
      </c>
      <c r="G27" s="71">
        <v>0.53038157922885498</v>
      </c>
      <c r="H27" s="71">
        <v>0.50201786393259995</v>
      </c>
      <c r="I27" s="71">
        <v>0.49119464875278401</v>
      </c>
      <c r="J27" s="71">
        <v>0.49654506797963399</v>
      </c>
      <c r="K27" s="71">
        <v>0.45752396314793597</v>
      </c>
      <c r="L27" s="160">
        <v>0.49348051184373698</v>
      </c>
      <c r="M27" s="160">
        <v>0.49741869456400001</v>
      </c>
      <c r="N27" s="160">
        <v>0.5222</v>
      </c>
      <c r="O27" s="160">
        <v>0.51139999999999997</v>
      </c>
      <c r="P27" s="160">
        <v>0.53666499561299996</v>
      </c>
      <c r="Q27" s="160">
        <v>0.55125292781299995</v>
      </c>
      <c r="R27" s="160">
        <v>0.55299652189399995</v>
      </c>
      <c r="S27" s="160">
        <v>0.55350020666813393</v>
      </c>
      <c r="T27" s="160">
        <v>0.55183305688306428</v>
      </c>
      <c r="U27" s="160">
        <v>0.54630378856788897</v>
      </c>
      <c r="V27" s="160">
        <v>0.56599999999999995</v>
      </c>
      <c r="W27" s="160">
        <v>0.55300000000000005</v>
      </c>
      <c r="X27" s="160">
        <v>0.55900000000000005</v>
      </c>
      <c r="Y27" s="203"/>
      <c r="Z27" s="160">
        <f>Z15/'2 Volumes'!Z63</f>
        <v>0.59250699994760958</v>
      </c>
      <c r="AA27" s="160">
        <f>AA15/'2 Volumes'!AA63</f>
        <v>0.54460137234991846</v>
      </c>
      <c r="AB27" s="160">
        <f>AB15/'2 Volumes'!AB63</f>
        <v>0.57375466185824009</v>
      </c>
      <c r="AC27" s="160">
        <f>AC15/'2 Volumes'!AC63</f>
        <v>0.55684168075302676</v>
      </c>
      <c r="AD27" s="160">
        <f>AD15/'2 Volumes'!AD63</f>
        <v>0.57318907151541609</v>
      </c>
      <c r="AE27" s="160">
        <f>AE15/'2 Volumes'!AE63</f>
        <v>0.64344788283425458</v>
      </c>
    </row>
    <row r="28" spans="1:31" ht="12" customHeight="1" x14ac:dyDescent="0.25">
      <c r="A28" s="10"/>
      <c r="B28" s="193" t="s">
        <v>15</v>
      </c>
      <c r="C28" s="9"/>
      <c r="D28" s="71">
        <v>0.36826515925825498</v>
      </c>
      <c r="E28" s="71">
        <v>0.31978831476212</v>
      </c>
      <c r="F28" s="71">
        <v>0.37719942631266001</v>
      </c>
      <c r="G28" s="71">
        <v>0.44179155024976702</v>
      </c>
      <c r="H28" s="71">
        <v>0.40733729021694598</v>
      </c>
      <c r="I28" s="71">
        <v>0.39451510760478697</v>
      </c>
      <c r="J28" s="71">
        <v>0.372760173007326</v>
      </c>
      <c r="K28" s="71">
        <v>0.31241724290127998</v>
      </c>
      <c r="L28" s="160">
        <v>0.34644165763534102</v>
      </c>
      <c r="M28" s="160">
        <v>0.36360597813099998</v>
      </c>
      <c r="N28" s="160">
        <v>0.3891</v>
      </c>
      <c r="O28" s="160">
        <v>0.33829999999999999</v>
      </c>
      <c r="P28" s="160">
        <v>0.346958723952</v>
      </c>
      <c r="Q28" s="160">
        <v>0.33978494623599997</v>
      </c>
      <c r="R28" s="160">
        <v>0.34160854316900002</v>
      </c>
      <c r="S28" s="160">
        <v>0.36353278591914512</v>
      </c>
      <c r="T28" s="160">
        <v>0.38077882977459099</v>
      </c>
      <c r="U28" s="160">
        <v>0.36495218402688034</v>
      </c>
      <c r="V28" s="160">
        <v>0.39200000000000002</v>
      </c>
      <c r="W28" s="160">
        <v>0.39</v>
      </c>
      <c r="X28" s="160">
        <v>0.39500000000000002</v>
      </c>
      <c r="Y28" s="203"/>
      <c r="Z28" s="160">
        <f>Z16/'2 Volumes'!Z64</f>
        <v>0.40069273539330963</v>
      </c>
      <c r="AA28" s="160">
        <f>AA16/'2 Volumes'!AA64</f>
        <v>0.4124636275460718</v>
      </c>
      <c r="AB28" s="160">
        <f>AB16/'2 Volumes'!AB64</f>
        <v>0.38849710076790472</v>
      </c>
      <c r="AC28" s="160">
        <f>AC16/'2 Volumes'!AC64</f>
        <v>0.40059490868843389</v>
      </c>
      <c r="AD28" s="160">
        <f>AD16/'2 Volumes'!AD64</f>
        <v>0.57625688619782622</v>
      </c>
      <c r="AE28" s="160">
        <f>AE16/'2 Volumes'!AE64</f>
        <v>0.50499867759851891</v>
      </c>
    </row>
    <row r="29" spans="1:31" ht="12" customHeight="1" x14ac:dyDescent="0.25">
      <c r="B29" s="193" t="s">
        <v>16</v>
      </c>
      <c r="C29" s="9"/>
      <c r="D29" s="71">
        <v>0.402061855670103</v>
      </c>
      <c r="E29" s="72">
        <v>0.380068457082675</v>
      </c>
      <c r="F29" s="72">
        <v>0.357235830079281</v>
      </c>
      <c r="G29" s="72">
        <v>0.26720065721914099</v>
      </c>
      <c r="H29" s="72">
        <v>0.26111111111111102</v>
      </c>
      <c r="I29" s="72">
        <v>0.22688933873144401</v>
      </c>
      <c r="J29" s="72">
        <v>0.20452134171223399</v>
      </c>
      <c r="K29" s="72">
        <v>0.20165718278925801</v>
      </c>
      <c r="L29" s="160">
        <v>0.17209827024316901</v>
      </c>
      <c r="M29" s="160">
        <v>0.21687078574300001</v>
      </c>
      <c r="N29" s="160">
        <v>0.2485</v>
      </c>
      <c r="O29" s="160">
        <v>0.29289999999999999</v>
      </c>
      <c r="P29" s="160">
        <v>0.33351400180599999</v>
      </c>
      <c r="Q29" s="160">
        <v>0.36390416339300002</v>
      </c>
      <c r="R29" s="160">
        <v>0.37570123417200002</v>
      </c>
      <c r="S29" s="160">
        <v>0.3991801986441747</v>
      </c>
      <c r="T29" s="160">
        <v>0.45760869565217394</v>
      </c>
      <c r="U29" s="160">
        <v>0.42512783053323594</v>
      </c>
      <c r="V29" s="160">
        <v>0.38</v>
      </c>
      <c r="W29" s="160">
        <v>0.35199999999999998</v>
      </c>
      <c r="X29" s="160">
        <v>0.31900000000000001</v>
      </c>
      <c r="Y29" s="203"/>
      <c r="Z29" s="160">
        <f>Z17/'2 Volumes'!Z65</f>
        <v>0.40207373271889402</v>
      </c>
      <c r="AA29" s="160">
        <f>AA17/'2 Volumes'!AA65</f>
        <v>0.37430804298274178</v>
      </c>
      <c r="AB29" s="160">
        <f>AB17/'2 Volumes'!AB65</f>
        <v>0.3703532671438467</v>
      </c>
      <c r="AC29" s="160">
        <f>AC17/'2 Volumes'!AC65</f>
        <v>0.40795945744522283</v>
      </c>
      <c r="AD29" s="160">
        <f>AD17/'2 Volumes'!AD65</f>
        <v>0.4102653631284916</v>
      </c>
      <c r="AE29" s="160">
        <f>AE17/'2 Volumes'!AE65</f>
        <v>0.36013654466148304</v>
      </c>
    </row>
    <row r="30" spans="1:31" ht="12" customHeight="1" x14ac:dyDescent="0.25">
      <c r="A30" s="10"/>
      <c r="B30" s="193" t="s">
        <v>5</v>
      </c>
      <c r="C30" s="226"/>
      <c r="D30" s="71">
        <v>0.6114564052605943</v>
      </c>
      <c r="E30" s="71">
        <v>0.63251709299023573</v>
      </c>
      <c r="F30" s="71">
        <v>0.55339637071542791</v>
      </c>
      <c r="G30" s="71">
        <v>0.58373205741626799</v>
      </c>
      <c r="H30" s="71">
        <v>0.61828160484481454</v>
      </c>
      <c r="I30" s="71">
        <v>0.6294599917555993</v>
      </c>
      <c r="J30" s="71">
        <v>0.61482131111598337</v>
      </c>
      <c r="K30" s="71">
        <v>0.5153578999594064</v>
      </c>
      <c r="L30" s="160">
        <v>0.46242008869435003</v>
      </c>
      <c r="M30" s="160">
        <v>0.52905675070573344</v>
      </c>
      <c r="N30" s="160">
        <v>0.49028740612362798</v>
      </c>
      <c r="O30" s="160">
        <v>0.45081023642964668</v>
      </c>
      <c r="P30" s="160">
        <v>0.43120212661200003</v>
      </c>
      <c r="Q30" s="160">
        <v>0.30843883178699999</v>
      </c>
      <c r="R30" s="160">
        <v>0.36120858468299999</v>
      </c>
      <c r="S30" s="160">
        <v>0.40147055877226373</v>
      </c>
      <c r="T30" s="160">
        <v>0.54806738658510368</v>
      </c>
      <c r="U30" s="160">
        <v>0.55717780209211731</v>
      </c>
      <c r="V30" s="160">
        <v>0.46400000000000002</v>
      </c>
      <c r="W30" s="160">
        <v>0.48899999999999999</v>
      </c>
      <c r="X30" s="160">
        <v>0.435</v>
      </c>
      <c r="Y30" s="203"/>
      <c r="Z30" s="160">
        <f>Z18/'2 Volumes'!Z66</f>
        <v>0.42600094548892686</v>
      </c>
      <c r="AA30" s="160">
        <f>AA18/'2 Volumes'!AA66</f>
        <v>0.40176495863033923</v>
      </c>
      <c r="AB30" s="160">
        <f>AB18/'2 Volumes'!AB66</f>
        <v>0.57048935804027312</v>
      </c>
      <c r="AC30" s="160">
        <f>AC18/'2 Volumes'!AC66</f>
        <v>0.51023878752182772</v>
      </c>
      <c r="AD30" s="160">
        <f>AD18/'2 Volumes'!AD66</f>
        <v>0.56892938676291482</v>
      </c>
      <c r="AE30" s="160">
        <f>AE18/'2 Volumes'!AE66</f>
        <v>0.59075544717748296</v>
      </c>
    </row>
    <row r="31" spans="1:31" s="176" customFormat="1" ht="12" customHeight="1" x14ac:dyDescent="0.25">
      <c r="A31" s="211"/>
      <c r="B31" s="212" t="s">
        <v>58</v>
      </c>
      <c r="C31" s="225"/>
      <c r="D31" s="213">
        <v>0.49281612993335155</v>
      </c>
      <c r="E31" s="213">
        <v>0.40536817338928433</v>
      </c>
      <c r="F31" s="213">
        <v>0.33971049796776098</v>
      </c>
      <c r="G31" s="213">
        <v>0.40537421475888302</v>
      </c>
      <c r="H31" s="213">
        <v>0.42223690478891135</v>
      </c>
      <c r="I31" s="213">
        <v>0.4040659891161878</v>
      </c>
      <c r="J31" s="213">
        <v>0.39479169711844608</v>
      </c>
      <c r="K31" s="213">
        <v>0.45180840750253309</v>
      </c>
      <c r="L31" s="213">
        <v>0.25816489504342516</v>
      </c>
      <c r="M31" s="213">
        <v>0.49393483517261633</v>
      </c>
      <c r="N31" s="213">
        <v>0.50336343657387617</v>
      </c>
      <c r="O31" s="213">
        <v>0.59534134001933769</v>
      </c>
      <c r="P31" s="213">
        <v>0.56881210631923695</v>
      </c>
      <c r="Q31" s="213">
        <v>0.46160187262316094</v>
      </c>
      <c r="R31" s="213">
        <v>0.50943822384868187</v>
      </c>
      <c r="S31" s="213">
        <v>0.56175900604780671</v>
      </c>
      <c r="T31" s="213">
        <v>0.58049594065558419</v>
      </c>
      <c r="U31" s="213">
        <v>0.60335848503431866</v>
      </c>
      <c r="V31" s="213">
        <v>0.54664458121482618</v>
      </c>
      <c r="W31" s="213">
        <v>0.54200000000000004</v>
      </c>
      <c r="X31" s="213">
        <v>0.57299999999999995</v>
      </c>
      <c r="Y31" s="203"/>
      <c r="Z31" s="213">
        <f>Z19/'2 Volumes'!Z67</f>
        <v>0.60331410025729459</v>
      </c>
      <c r="AA31" s="213">
        <f>AA19/'2 Volumes'!AA67</f>
        <v>0.58500751949547247</v>
      </c>
      <c r="AB31" s="213">
        <f>AB19/'2 Volumes'!AB67</f>
        <v>0.59840345688004759</v>
      </c>
      <c r="AC31" s="213">
        <f>AC19/'2 Volumes'!AC67</f>
        <v>0.59525995094500828</v>
      </c>
      <c r="AD31" s="213">
        <f>AD19/'2 Volumes'!AD67</f>
        <v>0.59964768062228457</v>
      </c>
      <c r="AE31" s="213">
        <f>AE19/'2 Volumes'!AE67</f>
        <v>0.55680084474624303</v>
      </c>
    </row>
    <row r="32" spans="1:31" s="5" customFormat="1" ht="12" customHeight="1" x14ac:dyDescent="0.25">
      <c r="A32" s="68"/>
      <c r="B32" s="12"/>
      <c r="C32" s="9"/>
      <c r="D32" s="108"/>
      <c r="E32" s="108"/>
      <c r="F32" s="108"/>
      <c r="G32" s="108"/>
      <c r="H32" s="108"/>
      <c r="I32" s="108"/>
      <c r="J32" s="108"/>
      <c r="K32" s="108"/>
      <c r="L32" s="108"/>
      <c r="M32" s="108"/>
      <c r="N32" s="108"/>
      <c r="O32" s="108"/>
      <c r="P32" s="108"/>
      <c r="Q32" s="108"/>
      <c r="R32" s="108"/>
      <c r="S32" s="108"/>
      <c r="T32" s="108"/>
      <c r="U32" s="48"/>
      <c r="V32" s="48"/>
      <c r="W32" s="48"/>
      <c r="X32" s="48"/>
      <c r="Z32" s="48"/>
      <c r="AA32" s="48"/>
    </row>
    <row r="33" spans="1:31" s="5" customFormat="1" ht="12" customHeight="1" x14ac:dyDescent="0.25">
      <c r="A33" s="68"/>
      <c r="B33" s="126"/>
      <c r="C33" s="9"/>
      <c r="D33" s="49"/>
      <c r="E33" s="56"/>
      <c r="F33" s="48"/>
      <c r="G33" s="48"/>
      <c r="H33" s="48"/>
      <c r="I33" s="48"/>
      <c r="J33" s="48"/>
      <c r="K33" s="48"/>
    </row>
    <row r="34" spans="1:31" s="5" customFormat="1" ht="23.25" customHeight="1" x14ac:dyDescent="0.25">
      <c r="A34" s="73">
        <v>4.2</v>
      </c>
      <c r="B34" s="191" t="s">
        <v>289</v>
      </c>
      <c r="E34" s="38"/>
      <c r="F34" s="48"/>
      <c r="G34" s="48"/>
      <c r="H34" s="48"/>
      <c r="I34" s="48"/>
      <c r="J34" s="48"/>
      <c r="K34" s="186"/>
    </row>
    <row r="35" spans="1:31" s="5" customFormat="1" ht="12" customHeight="1" x14ac:dyDescent="0.25">
      <c r="A35" s="68"/>
      <c r="B35" s="135" t="s">
        <v>148</v>
      </c>
      <c r="C35" s="9"/>
      <c r="E35" s="76"/>
      <c r="F35" s="48"/>
      <c r="G35" s="48"/>
      <c r="H35" s="48"/>
      <c r="I35" s="48"/>
      <c r="J35" s="48"/>
      <c r="K35" s="70">
        <v>435955</v>
      </c>
      <c r="L35" s="70">
        <v>424154</v>
      </c>
      <c r="M35" s="70">
        <v>480462</v>
      </c>
      <c r="N35" s="70">
        <v>414764</v>
      </c>
      <c r="O35" s="70">
        <v>383297</v>
      </c>
      <c r="P35" s="70">
        <v>378108</v>
      </c>
      <c r="Q35" s="70">
        <v>354254</v>
      </c>
      <c r="R35" s="70">
        <v>268561</v>
      </c>
      <c r="S35" s="70">
        <v>257352</v>
      </c>
      <c r="T35" s="70">
        <v>268511</v>
      </c>
      <c r="U35" s="70">
        <v>297498</v>
      </c>
      <c r="V35" s="70">
        <v>313407</v>
      </c>
      <c r="W35" s="70">
        <v>337704</v>
      </c>
      <c r="X35" s="70">
        <v>303099</v>
      </c>
      <c r="Y35" s="203"/>
      <c r="Z35" s="70">
        <v>719594</v>
      </c>
      <c r="AA35" s="70">
        <v>724721</v>
      </c>
      <c r="AB35" s="70">
        <v>695101</v>
      </c>
      <c r="AC35" s="70">
        <v>708157</v>
      </c>
      <c r="AD35" s="70">
        <v>743153</v>
      </c>
      <c r="AE35" s="70">
        <v>708795</v>
      </c>
    </row>
    <row r="36" spans="1:31" s="5" customFormat="1" ht="12" customHeight="1" x14ac:dyDescent="0.25">
      <c r="A36" s="68"/>
      <c r="B36" s="126" t="s">
        <v>290</v>
      </c>
      <c r="C36" s="9"/>
      <c r="E36" s="76"/>
      <c r="F36" s="48"/>
      <c r="G36" s="48"/>
      <c r="H36" s="48"/>
      <c r="I36" s="48"/>
      <c r="J36" s="48"/>
      <c r="K36" s="70">
        <v>34047</v>
      </c>
      <c r="L36" s="70">
        <v>28126</v>
      </c>
      <c r="M36" s="70">
        <v>30996</v>
      </c>
      <c r="N36" s="70">
        <v>33305</v>
      </c>
      <c r="O36" s="70">
        <v>35262</v>
      </c>
      <c r="P36" s="70">
        <v>33403</v>
      </c>
      <c r="Q36" s="70">
        <v>32755</v>
      </c>
      <c r="R36" s="70">
        <v>30757</v>
      </c>
      <c r="S36" s="70">
        <v>28556</v>
      </c>
      <c r="T36" s="70">
        <v>29789</v>
      </c>
      <c r="U36" s="70">
        <v>29374</v>
      </c>
      <c r="V36" s="70">
        <v>32057</v>
      </c>
      <c r="W36" s="70">
        <v>36804</v>
      </c>
      <c r="X36" s="70">
        <v>26822</v>
      </c>
      <c r="Y36" s="203"/>
      <c r="Z36" s="70">
        <v>30233</v>
      </c>
      <c r="AA36" s="70">
        <v>31267</v>
      </c>
      <c r="AB36" s="70">
        <v>29831</v>
      </c>
      <c r="AC36" s="70">
        <v>32884</v>
      </c>
      <c r="AD36" s="70">
        <v>35568</v>
      </c>
      <c r="AE36" s="70">
        <v>37136</v>
      </c>
    </row>
    <row r="37" spans="1:31" s="5" customFormat="1" ht="12" customHeight="1" x14ac:dyDescent="0.25">
      <c r="A37" s="68"/>
      <c r="B37" s="126" t="s">
        <v>104</v>
      </c>
      <c r="E37" s="76"/>
      <c r="F37" s="48"/>
      <c r="G37" s="48"/>
      <c r="H37" s="48"/>
      <c r="I37" s="48"/>
      <c r="J37" s="48"/>
      <c r="K37" s="70">
        <v>51611</v>
      </c>
      <c r="L37" s="70">
        <v>26146</v>
      </c>
      <c r="M37" s="70">
        <v>31062</v>
      </c>
      <c r="N37" s="70">
        <v>31424</v>
      </c>
      <c r="O37" s="70">
        <v>33472</v>
      </c>
      <c r="P37" s="70">
        <v>36793</v>
      </c>
      <c r="Q37" s="70">
        <v>38841</v>
      </c>
      <c r="R37" s="70">
        <v>34876</v>
      </c>
      <c r="S37" s="70">
        <v>38498</v>
      </c>
      <c r="T37" s="70">
        <v>45149</v>
      </c>
      <c r="U37" s="70">
        <v>46479</v>
      </c>
      <c r="V37" s="70">
        <v>38727</v>
      </c>
      <c r="W37" s="70">
        <v>40538</v>
      </c>
      <c r="X37" s="70">
        <v>44796</v>
      </c>
      <c r="Y37" s="203"/>
      <c r="Z37" s="70">
        <v>70763</v>
      </c>
      <c r="AA37" s="70">
        <v>69186</v>
      </c>
      <c r="AB37" s="70">
        <v>69981</v>
      </c>
      <c r="AC37" s="70">
        <v>70760</v>
      </c>
      <c r="AD37" s="70">
        <v>67509</v>
      </c>
      <c r="AE37" s="70">
        <v>55797</v>
      </c>
    </row>
    <row r="38" spans="1:31" s="5" customFormat="1" ht="12" customHeight="1" x14ac:dyDescent="0.25">
      <c r="A38" s="68"/>
      <c r="B38" s="126" t="s">
        <v>324</v>
      </c>
      <c r="C38" s="9"/>
      <c r="E38" s="76"/>
      <c r="F38" s="48"/>
      <c r="G38" s="48"/>
      <c r="H38" s="48"/>
      <c r="I38" s="48"/>
      <c r="J38" s="48"/>
      <c r="K38" s="70">
        <v>170180</v>
      </c>
      <c r="L38" s="70">
        <v>245813</v>
      </c>
      <c r="M38" s="70">
        <v>288852</v>
      </c>
      <c r="N38" s="70">
        <v>291114</v>
      </c>
      <c r="O38" s="70">
        <v>927809</v>
      </c>
      <c r="P38" s="70">
        <v>1243589</v>
      </c>
      <c r="Q38" s="70">
        <v>1307123</v>
      </c>
      <c r="R38" s="70">
        <v>1160677</v>
      </c>
      <c r="S38" s="70">
        <v>1124262</v>
      </c>
      <c r="T38" s="70">
        <v>982873</v>
      </c>
      <c r="U38" s="70">
        <v>996997</v>
      </c>
      <c r="V38" s="70">
        <v>721363</v>
      </c>
      <c r="W38" s="70">
        <v>757549</v>
      </c>
      <c r="X38" s="70">
        <v>786054</v>
      </c>
      <c r="Y38" s="203"/>
      <c r="Z38" s="70">
        <v>936114</v>
      </c>
      <c r="AA38" s="70">
        <v>1045103</v>
      </c>
      <c r="AB38" s="70">
        <v>1360674</v>
      </c>
      <c r="AC38" s="70">
        <v>1739629</v>
      </c>
      <c r="AD38" s="70">
        <v>1520413</v>
      </c>
      <c r="AE38" s="70">
        <v>1487166</v>
      </c>
    </row>
    <row r="39" spans="1:31" s="5" customFormat="1" ht="12" customHeight="1" x14ac:dyDescent="0.25">
      <c r="A39" s="68"/>
      <c r="B39" s="126" t="s">
        <v>11</v>
      </c>
      <c r="C39" s="9"/>
      <c r="E39" s="76"/>
      <c r="F39" s="48"/>
      <c r="G39" s="48"/>
      <c r="H39" s="48"/>
      <c r="I39" s="48"/>
      <c r="J39" s="48"/>
      <c r="K39" s="70">
        <v>15951</v>
      </c>
      <c r="L39" s="70">
        <v>17050</v>
      </c>
      <c r="M39" s="70">
        <v>19655</v>
      </c>
      <c r="N39" s="70">
        <v>19360</v>
      </c>
      <c r="O39" s="70">
        <v>18490</v>
      </c>
      <c r="P39" s="70">
        <v>19178</v>
      </c>
      <c r="Q39" s="70">
        <v>19150</v>
      </c>
      <c r="R39" s="70">
        <v>20831</v>
      </c>
      <c r="S39" s="70">
        <v>19813</v>
      </c>
      <c r="T39" s="70">
        <v>21690</v>
      </c>
      <c r="U39" s="70">
        <v>20841</v>
      </c>
      <c r="V39" s="70">
        <v>19147</v>
      </c>
      <c r="W39" s="70">
        <v>17762</v>
      </c>
      <c r="X39" s="70">
        <v>18894</v>
      </c>
      <c r="Y39" s="203"/>
      <c r="Z39" s="70">
        <v>33814</v>
      </c>
      <c r="AA39" s="70">
        <v>31514</v>
      </c>
      <c r="AB39" s="70">
        <v>33015</v>
      </c>
      <c r="AC39" s="70">
        <v>34684</v>
      </c>
      <c r="AD39" s="70">
        <v>37943</v>
      </c>
      <c r="AE39" s="70">
        <v>34421</v>
      </c>
    </row>
    <row r="40" spans="1:31" s="5" customFormat="1" ht="12" customHeight="1" x14ac:dyDescent="0.25">
      <c r="A40" s="68"/>
      <c r="B40" s="125" t="s">
        <v>58</v>
      </c>
      <c r="C40" s="9"/>
      <c r="E40" s="76"/>
      <c r="F40" s="48"/>
      <c r="G40" s="48"/>
      <c r="H40" s="48"/>
      <c r="I40" s="48"/>
      <c r="J40" s="48"/>
      <c r="K40" s="47">
        <f>SUM(K35:K39)</f>
        <v>707744</v>
      </c>
      <c r="L40" s="47">
        <v>741289</v>
      </c>
      <c r="M40" s="47">
        <v>851027</v>
      </c>
      <c r="N40" s="47">
        <v>789967</v>
      </c>
      <c r="O40" s="47">
        <v>1398330</v>
      </c>
      <c r="P40" s="47">
        <v>1711071</v>
      </c>
      <c r="Q40" s="47">
        <v>1752123</v>
      </c>
      <c r="R40" s="47">
        <v>1515702</v>
      </c>
      <c r="S40" s="47">
        <v>1468481</v>
      </c>
      <c r="T40" s="47">
        <v>1348012</v>
      </c>
      <c r="U40" s="47">
        <v>1391189</v>
      </c>
      <c r="V40" s="47">
        <v>1124701</v>
      </c>
      <c r="W40" s="47">
        <v>1190196</v>
      </c>
      <c r="X40" s="47">
        <v>1175081</v>
      </c>
      <c r="Y40" s="203"/>
      <c r="Z40" s="47">
        <f>SUM(Z35:Z39)</f>
        <v>1790518</v>
      </c>
      <c r="AA40" s="47">
        <f t="shared" ref="AA40:AE40" si="2">SUM(AA35:AA39)</f>
        <v>1901791</v>
      </c>
      <c r="AB40" s="47">
        <f t="shared" si="2"/>
        <v>2188602</v>
      </c>
      <c r="AC40" s="47">
        <f t="shared" si="2"/>
        <v>2586114</v>
      </c>
      <c r="AD40" s="47">
        <f t="shared" si="2"/>
        <v>2404586</v>
      </c>
      <c r="AE40" s="47">
        <f t="shared" si="2"/>
        <v>2323315</v>
      </c>
    </row>
    <row r="41" spans="1:31" s="5" customFormat="1" x14ac:dyDescent="0.25">
      <c r="A41" s="68"/>
      <c r="B41" s="194"/>
      <c r="C41" s="9"/>
      <c r="D41" s="48"/>
      <c r="E41" s="48"/>
      <c r="F41" s="48"/>
      <c r="G41" s="48"/>
      <c r="H41" s="48"/>
      <c r="I41" s="48"/>
      <c r="J41" s="48"/>
      <c r="K41" s="48"/>
      <c r="L41" s="48"/>
      <c r="M41" s="48"/>
      <c r="N41" s="48"/>
      <c r="O41" s="86"/>
      <c r="P41" s="86"/>
    </row>
    <row r="42" spans="1:31" s="5" customFormat="1" ht="23.25" customHeight="1" x14ac:dyDescent="0.25">
      <c r="A42" s="73"/>
      <c r="B42" s="191" t="s">
        <v>300</v>
      </c>
      <c r="E42" s="38"/>
      <c r="F42" s="48"/>
      <c r="G42" s="48"/>
      <c r="H42" s="48"/>
      <c r="I42" s="48"/>
      <c r="J42" s="48"/>
      <c r="K42" s="186"/>
    </row>
    <row r="43" spans="1:31" s="5" customFormat="1" ht="12" customHeight="1" x14ac:dyDescent="0.25">
      <c r="A43" s="68"/>
      <c r="B43" s="202" t="s">
        <v>148</v>
      </c>
      <c r="C43" s="9"/>
      <c r="E43" s="76"/>
      <c r="F43" s="48"/>
      <c r="G43" s="48"/>
      <c r="H43" s="48"/>
      <c r="I43" s="48"/>
      <c r="J43" s="48"/>
      <c r="K43" s="50">
        <v>0.45562715818165095</v>
      </c>
      <c r="L43" s="159">
        <v>0.1917374873426877</v>
      </c>
      <c r="M43" s="159">
        <v>0.49087041630738171</v>
      </c>
      <c r="N43" s="159">
        <v>0.49851396367948858</v>
      </c>
      <c r="O43" s="159">
        <v>0.4795522475825148</v>
      </c>
      <c r="P43" s="159">
        <v>0.4701742256465225</v>
      </c>
      <c r="Q43" s="159">
        <v>0.40349858079448175</v>
      </c>
      <c r="R43" s="159">
        <v>0.44866875051163352</v>
      </c>
      <c r="S43" s="159">
        <v>0.4664448322331935</v>
      </c>
      <c r="T43" s="159">
        <v>0.47732743142587952</v>
      </c>
      <c r="U43" s="159">
        <v>0.49840175304571588</v>
      </c>
      <c r="V43" s="159">
        <v>0.46600000000000003</v>
      </c>
      <c r="W43" s="159">
        <v>0.44</v>
      </c>
      <c r="X43" s="159">
        <v>0.46800000000000003</v>
      </c>
      <c r="Y43" s="203"/>
      <c r="Z43" s="159">
        <f>Z35/'2 Volumes'!Z71</f>
        <v>0.57517916548768344</v>
      </c>
      <c r="AA43" s="159">
        <f>AA35/'2 Volumes'!AA71</f>
        <v>0.56026436104501309</v>
      </c>
      <c r="AB43" s="159">
        <f>AB35/'2 Volumes'!AB71</f>
        <v>0.54214506941958351</v>
      </c>
      <c r="AC43" s="159">
        <f>AC35/'2 Volumes'!AC71</f>
        <v>0.52432925908265682</v>
      </c>
      <c r="AD43" s="159">
        <f>AD35/'2 Volumes'!AD71</f>
        <v>0.56156695552821767</v>
      </c>
      <c r="AE43" s="159">
        <f>AE35/'2 Volumes'!AE71</f>
        <v>0.56885223140442809</v>
      </c>
    </row>
    <row r="44" spans="1:31" s="5" customFormat="1" ht="12" customHeight="1" x14ac:dyDescent="0.25">
      <c r="A44" s="68"/>
      <c r="B44" s="202" t="s">
        <v>290</v>
      </c>
      <c r="C44" s="9"/>
      <c r="E44" s="76"/>
      <c r="F44" s="48"/>
      <c r="G44" s="48"/>
      <c r="H44" s="48"/>
      <c r="I44" s="48"/>
      <c r="J44" s="48"/>
      <c r="K44" s="50">
        <v>0.36705585562275622</v>
      </c>
      <c r="L44" s="159">
        <v>0.38496071829405165</v>
      </c>
      <c r="M44" s="159">
        <v>0.42245573864333319</v>
      </c>
      <c r="N44" s="159">
        <v>0.41953769603829438</v>
      </c>
      <c r="O44" s="159">
        <v>0.4383095090118086</v>
      </c>
      <c r="P44" s="159">
        <v>0.41547570182967025</v>
      </c>
      <c r="Q44" s="159">
        <v>0.40397375496411042</v>
      </c>
      <c r="R44" s="159">
        <v>0.39359387796887796</v>
      </c>
      <c r="S44" s="159">
        <v>0.40708797240081546</v>
      </c>
      <c r="T44" s="159">
        <v>0.40923453126717224</v>
      </c>
      <c r="U44" s="159">
        <v>0.44906819953830396</v>
      </c>
      <c r="V44" s="159">
        <v>0.48399999999999999</v>
      </c>
      <c r="W44" s="159">
        <v>0.53400000000000003</v>
      </c>
      <c r="X44" s="159">
        <v>0.5</v>
      </c>
      <c r="Y44" s="203"/>
      <c r="Z44" s="159">
        <f>Z36/'2 Volumes'!Z72</f>
        <v>0.63414787624541169</v>
      </c>
      <c r="AA44" s="159">
        <f>AA36/'2 Volumes'!AA72</f>
        <v>0.61970072341690619</v>
      </c>
      <c r="AB44" s="159">
        <f>AB36/'2 Volumes'!AB72</f>
        <v>0.63772794321995852</v>
      </c>
      <c r="AC44" s="159">
        <f>AC36/'2 Volumes'!AC72</f>
        <v>0.64221545191781892</v>
      </c>
      <c r="AD44" s="159">
        <f>AD36/'2 Volumes'!AD72</f>
        <v>0.64180154820548907</v>
      </c>
      <c r="AE44" s="159">
        <f>AE36/'2 Volumes'!AE72</f>
        <v>0.63224202802322216</v>
      </c>
    </row>
    <row r="45" spans="1:31" s="5" customFormat="1" ht="12" customHeight="1" x14ac:dyDescent="0.25">
      <c r="A45" s="68"/>
      <c r="B45" s="202" t="s">
        <v>104</v>
      </c>
      <c r="E45" s="76"/>
      <c r="F45" s="48"/>
      <c r="G45" s="48"/>
      <c r="H45" s="48"/>
      <c r="I45" s="48"/>
      <c r="J45" s="48"/>
      <c r="K45" s="50">
        <v>0.48975621791404522</v>
      </c>
      <c r="L45" s="159">
        <v>0.44634504421455151</v>
      </c>
      <c r="M45" s="159">
        <v>0.47715018663881165</v>
      </c>
      <c r="N45" s="159">
        <v>0.49005021677427402</v>
      </c>
      <c r="O45" s="159">
        <v>0.47361122902340325</v>
      </c>
      <c r="P45" s="159">
        <v>0.45690832774507611</v>
      </c>
      <c r="Q45" s="159">
        <v>0.43196983851594822</v>
      </c>
      <c r="R45" s="159">
        <v>0.45534781700438687</v>
      </c>
      <c r="S45" s="159">
        <v>0.52744414839106379</v>
      </c>
      <c r="T45" s="159">
        <v>0.50209628451640886</v>
      </c>
      <c r="U45" s="159">
        <v>0.54648387438125356</v>
      </c>
      <c r="V45" s="159">
        <v>0.52</v>
      </c>
      <c r="W45" s="159">
        <v>0.54200000000000004</v>
      </c>
      <c r="X45" s="159">
        <v>0.55700000000000005</v>
      </c>
      <c r="Y45" s="203"/>
      <c r="Z45" s="159">
        <f>Z37/'2 Volumes'!Z73</f>
        <v>0.6022075468486715</v>
      </c>
      <c r="AA45" s="159">
        <f>AA37/'2 Volumes'!AA73</f>
        <v>0.58315422155915742</v>
      </c>
      <c r="AB45" s="159">
        <f>AB37/'2 Volumes'!AB73</f>
        <v>0.59947060939882468</v>
      </c>
      <c r="AC45" s="159">
        <f>AC37/'2 Volumes'!AC73</f>
        <v>0.58064251425758007</v>
      </c>
      <c r="AD45" s="159">
        <f>AD37/'2 Volumes'!AD73</f>
        <v>0.56565783520185009</v>
      </c>
      <c r="AE45" s="159">
        <f>AE37/'2 Volumes'!AE73</f>
        <v>0.53089438629876307</v>
      </c>
    </row>
    <row r="46" spans="1:31" s="5" customFormat="1" ht="12" customHeight="1" x14ac:dyDescent="0.25">
      <c r="A46" s="68"/>
      <c r="B46" s="202" t="s">
        <v>324</v>
      </c>
      <c r="C46" s="9"/>
      <c r="E46" s="76"/>
      <c r="F46" s="48"/>
      <c r="G46" s="48"/>
      <c r="H46" s="48"/>
      <c r="I46" s="48"/>
      <c r="J46" s="48"/>
      <c r="K46" s="50">
        <v>0.46583434385461631</v>
      </c>
      <c r="L46" s="159">
        <v>0.50688945527731033</v>
      </c>
      <c r="M46" s="159">
        <v>0.51260155243459649</v>
      </c>
      <c r="N46" s="159">
        <v>0.53090641728012056</v>
      </c>
      <c r="O46" s="159">
        <v>0.68416387623228314</v>
      </c>
      <c r="P46" s="159">
        <v>0.6217581271495618</v>
      </c>
      <c r="Q46" s="159">
        <v>0.48344298849869016</v>
      </c>
      <c r="R46" s="159">
        <v>0.53313915726791428</v>
      </c>
      <c r="S46" s="159">
        <v>0.59911066014086189</v>
      </c>
      <c r="T46" s="159">
        <v>0.63328507373924225</v>
      </c>
      <c r="U46" s="159">
        <v>0.65847456675611471</v>
      </c>
      <c r="V46" s="159">
        <v>0.60099999999999998</v>
      </c>
      <c r="W46" s="159">
        <v>0.60799999999999998</v>
      </c>
      <c r="X46" s="159">
        <v>0.63700000000000001</v>
      </c>
      <c r="Y46" s="203"/>
      <c r="Z46" s="159">
        <f>Z38/'2 Volumes'!Z74</f>
        <v>0.63030085120651558</v>
      </c>
      <c r="AA46" s="159">
        <f>AA38/'2 Volumes'!AA74</f>
        <v>0.6063665109802443</v>
      </c>
      <c r="AB46" s="159">
        <f>AB38/'2 Volumes'!AB74</f>
        <v>0.6338681275679906</v>
      </c>
      <c r="AC46" s="159">
        <f>AC38/'2 Volumes'!AC74</f>
        <v>0.63198795333917013</v>
      </c>
      <c r="AD46" s="159">
        <f>AD38/'2 Volumes'!AD74</f>
        <v>0.62245476965603974</v>
      </c>
      <c r="AE46" s="159">
        <f>AE38/'2 Volumes'!AE74</f>
        <v>0.55191156446680045</v>
      </c>
    </row>
    <row r="47" spans="1:31" s="5" customFormat="1" ht="12" customHeight="1" x14ac:dyDescent="0.25">
      <c r="A47" s="68"/>
      <c r="B47" s="202" t="s">
        <v>11</v>
      </c>
      <c r="C47" s="9"/>
      <c r="E47" s="76"/>
      <c r="F47" s="48"/>
      <c r="G47" s="48"/>
      <c r="H47" s="48"/>
      <c r="I47" s="48"/>
      <c r="J47" s="48"/>
      <c r="K47" s="50">
        <v>0.3532499169527184</v>
      </c>
      <c r="L47" s="159">
        <v>0.39991556035089365</v>
      </c>
      <c r="M47" s="159">
        <v>0.46591286208694827</v>
      </c>
      <c r="N47" s="159">
        <v>0.4632908969082033</v>
      </c>
      <c r="O47" s="159">
        <v>0.4375192257637065</v>
      </c>
      <c r="P47" s="159">
        <v>0.44682090352042125</v>
      </c>
      <c r="Q47" s="159">
        <v>0.44522458848693386</v>
      </c>
      <c r="R47" s="159">
        <v>0.4642419380000446</v>
      </c>
      <c r="S47" s="159">
        <v>0.46805946163117718</v>
      </c>
      <c r="T47" s="159">
        <v>0.48299819627229607</v>
      </c>
      <c r="U47" s="159">
        <v>0.47071710897797853</v>
      </c>
      <c r="V47" s="159">
        <v>0.442</v>
      </c>
      <c r="W47" s="159">
        <v>0.44600000000000001</v>
      </c>
      <c r="X47" s="159">
        <v>0.48799999999999999</v>
      </c>
      <c r="Y47" s="203"/>
      <c r="Z47" s="159">
        <f>Z39/'2 Volumes'!Z75</f>
        <v>0.5095616269081813</v>
      </c>
      <c r="AA47" s="159">
        <f>AA39/'2 Volumes'!AA75</f>
        <v>0.48705624159621658</v>
      </c>
      <c r="AB47" s="159">
        <f>AB39/'2 Volumes'!AB75</f>
        <v>0.50686256448047162</v>
      </c>
      <c r="AC47" s="159">
        <f>AC39/'2 Volumes'!AC75</f>
        <v>0.50843631352888574</v>
      </c>
      <c r="AD47" s="159">
        <f>AD39/'2 Volumes'!AD75</f>
        <v>0.54776306861655288</v>
      </c>
      <c r="AE47" s="159">
        <f>AE39/'2 Volumes'!AE75</f>
        <v>0.50474374954175527</v>
      </c>
    </row>
    <row r="48" spans="1:31" s="5" customFormat="1" ht="12" customHeight="1" x14ac:dyDescent="0.25">
      <c r="A48" s="68"/>
      <c r="B48" s="21" t="s">
        <v>58</v>
      </c>
      <c r="C48" s="9"/>
      <c r="D48" s="48"/>
      <c r="E48" s="48"/>
      <c r="F48" s="48"/>
      <c r="G48" s="48"/>
      <c r="H48" s="48"/>
      <c r="I48" s="48"/>
      <c r="J48" s="48"/>
      <c r="K48" s="48">
        <v>0.45210547833197057</v>
      </c>
      <c r="L48" s="48">
        <v>0.25824077807769497</v>
      </c>
      <c r="M48" s="48">
        <v>0.49393483517261633</v>
      </c>
      <c r="N48" s="48">
        <v>0.50473212798237888</v>
      </c>
      <c r="O48" s="86">
        <v>0.59534134001933769</v>
      </c>
      <c r="P48" s="86">
        <v>0.56881210631923695</v>
      </c>
      <c r="Q48" s="86">
        <v>0.46160187262316094</v>
      </c>
      <c r="R48" s="86">
        <v>0.50943822384868187</v>
      </c>
      <c r="S48" s="86">
        <v>0.56168132501134083</v>
      </c>
      <c r="T48" s="86">
        <v>0.58049594065558419</v>
      </c>
      <c r="U48" s="86">
        <v>0.60335848503431866</v>
      </c>
      <c r="V48" s="86">
        <v>0.54664458121482618</v>
      </c>
      <c r="W48" s="86">
        <v>0.54164840610933396</v>
      </c>
      <c r="X48" s="86">
        <v>0.57112494137259806</v>
      </c>
      <c r="Y48" s="203"/>
      <c r="Z48" s="86">
        <f>Z40/'2 Volumes'!Z76</f>
        <v>0.60331410025729459</v>
      </c>
      <c r="AA48" s="86">
        <f>AA40/'2 Volumes'!AA76</f>
        <v>0.58500751949547247</v>
      </c>
      <c r="AB48" s="86">
        <f>AB40/'2 Volumes'!AB76</f>
        <v>0.59840345688004759</v>
      </c>
      <c r="AC48" s="86">
        <f>AC40/'2 Volumes'!AC76</f>
        <v>0.59525995094500828</v>
      </c>
      <c r="AD48" s="86">
        <f>AD40/'2 Volumes'!AD76</f>
        <v>0.59964768062228457</v>
      </c>
      <c r="AE48" s="86">
        <f>AE40/'2 Volumes'!AE76</f>
        <v>0.55680084474624303</v>
      </c>
    </row>
    <row r="49" spans="1:16" s="5" customFormat="1" x14ac:dyDescent="0.25">
      <c r="A49" s="68"/>
      <c r="B49" s="51"/>
      <c r="C49" s="9"/>
      <c r="D49" s="48"/>
      <c r="E49" s="48"/>
      <c r="F49" s="48"/>
      <c r="G49" s="48"/>
      <c r="H49" s="48"/>
      <c r="I49" s="48"/>
      <c r="J49" s="48"/>
      <c r="K49" s="48"/>
      <c r="L49" s="48"/>
      <c r="M49" s="48"/>
      <c r="N49" s="48"/>
      <c r="O49" s="86"/>
      <c r="P49" s="86"/>
    </row>
    <row r="50" spans="1:16" s="5" customFormat="1" x14ac:dyDescent="0.25">
      <c r="A50" s="68"/>
      <c r="B50" s="51" t="s">
        <v>102</v>
      </c>
      <c r="D50" s="48"/>
      <c r="E50" s="48"/>
      <c r="F50" s="48"/>
      <c r="G50" s="48"/>
      <c r="H50" s="48"/>
      <c r="I50" s="48"/>
      <c r="J50" s="48"/>
      <c r="K50" s="48"/>
    </row>
    <row r="51" spans="1:16" s="164" customFormat="1" ht="12" customHeight="1" x14ac:dyDescent="0.25">
      <c r="A51" s="161"/>
      <c r="B51" s="216" t="s">
        <v>153</v>
      </c>
      <c r="C51" s="162"/>
      <c r="D51" s="163"/>
      <c r="E51" s="163"/>
      <c r="F51" s="163"/>
      <c r="G51" s="163"/>
      <c r="H51" s="163"/>
      <c r="I51" s="163"/>
      <c r="J51" s="163"/>
      <c r="K51" s="163"/>
    </row>
    <row r="52" spans="1:16" ht="24.75" customHeight="1" x14ac:dyDescent="0.25">
      <c r="B52" s="189" t="s">
        <v>249</v>
      </c>
      <c r="C52" s="124"/>
    </row>
    <row r="53" spans="1:16" ht="50.25" customHeight="1" x14ac:dyDescent="0.25">
      <c r="B53" s="190" t="s">
        <v>291</v>
      </c>
    </row>
  </sheetData>
  <mergeCells count="2">
    <mergeCell ref="Z2:AC5"/>
    <mergeCell ref="R5:Y5"/>
  </mergeCells>
  <phoneticPr fontId="10" type="noConversion"/>
  <hyperlinks>
    <hyperlink ref="W1" location="Contents!A1" display="Back to contents page"/>
  </hyperlinks>
  <pageMargins left="0.75" right="0.75" top="1" bottom="1" header="0.5" footer="0.5"/>
  <pageSetup paperSize="9" scale="64"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Products and Causes</vt:lpstr>
      <vt:lpstr>2 Volumes</vt:lpstr>
      <vt:lpstr>2a Volumes by Product Name Old</vt:lpstr>
      <vt:lpstr>2b Volumes by Product Name New</vt:lpstr>
      <vt:lpstr>2c Context by product </vt:lpstr>
      <vt:lpstr>3 Speed - closed 8 weeks</vt:lpstr>
      <vt:lpstr>3a Speed - closed 3 days</vt:lpstr>
      <vt:lpstr>4 Upheld</vt:lpstr>
      <vt:lpstr>5 Redress</vt:lpstr>
      <vt:lpstr>6 Notes 1,2&amp;3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2015-09-25T10:08:25Z</dcterms:created>
  <dcterms:modified xsi:type="dcterms:W3CDTF">2019-10-16T13:14:47Z</dcterms:modified>
</cp:coreProperties>
</file>