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30" windowHeight="12930"/>
  </bookViews>
  <sheets>
    <sheet name="Лист1" sheetId="1" r:id="rId1"/>
  </sheets>
  <definedNames>
    <definedName name="solver_adj" localSheetId="0" hidden="1">Лист1!$C$135:$E$137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Лист1!$C$135:$E$137</definedName>
    <definedName name="solver_lhs2" localSheetId="0" hidden="1">Лист1!$C$135:$E$137</definedName>
    <definedName name="solver_lhs3" localSheetId="0" hidden="1">Лист1!$C$138:$E$138</definedName>
    <definedName name="solver_lhs4" localSheetId="0" hidden="1">Лист1!$F$128:$F$130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Лист1!$D$133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el3" localSheetId="0" hidden="1">2</definedName>
    <definedName name="solver_rel4" localSheetId="0" hidden="1">2</definedName>
    <definedName name="solver_rhs1" localSheetId="0" hidden="1">"целое"</definedName>
    <definedName name="solver_rhs2" localSheetId="0" hidden="1">0</definedName>
    <definedName name="solver_rhs3" localSheetId="0" hidden="1">Лист1!$C$131:$E$131</definedName>
    <definedName name="solver_rhs4" localSheetId="0" hidden="1">Лист1!$F$135:$F$137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4525"/>
</workbook>
</file>

<file path=xl/sharedStrings.xml><?xml version="1.0" encoding="utf-8"?>
<sst xmlns="http://schemas.openxmlformats.org/spreadsheetml/2006/main" count="100" uniqueCount="82">
  <si>
    <t>Вариант 8</t>
  </si>
  <si>
    <t>Трассы/Отели</t>
  </si>
  <si>
    <t>Количество горнолыжников</t>
  </si>
  <si>
    <t>ТЕРЕМ</t>
  </si>
  <si>
    <t>Гостиный двор</t>
  </si>
  <si>
    <t>ПЯТИХАТКА</t>
  </si>
  <si>
    <t>Трасса №1</t>
  </si>
  <si>
    <t>Трасса №2</t>
  </si>
  <si>
    <t>Трасса №3</t>
  </si>
  <si>
    <t>Забронировано:</t>
  </si>
  <si>
    <t>1. Математическая модель: целевая функция и ограничения</t>
  </si>
  <si>
    <t>Матрица стоимостей:</t>
  </si>
  <si>
    <t>Матрица переходов:</t>
  </si>
  <si>
    <r>
      <rPr>
        <sz val="12"/>
        <color theme="1"/>
        <rFont val="Calibri"/>
        <charset val="134"/>
        <scheme val="minor"/>
      </rPr>
      <t>x</t>
    </r>
    <r>
      <rPr>
        <vertAlign val="subscript"/>
        <sz val="12"/>
        <color theme="1"/>
        <rFont val="Calibri"/>
        <charset val="134"/>
        <scheme val="minor"/>
      </rPr>
      <t>11</t>
    </r>
  </si>
  <si>
    <r>
      <rPr>
        <sz val="12"/>
        <color theme="1"/>
        <rFont val="Calibri"/>
        <charset val="134"/>
        <scheme val="minor"/>
      </rPr>
      <t>x</t>
    </r>
    <r>
      <rPr>
        <vertAlign val="subscript"/>
        <sz val="12"/>
        <color theme="1"/>
        <rFont val="Calibri"/>
        <charset val="134"/>
        <scheme val="minor"/>
      </rPr>
      <t>12</t>
    </r>
  </si>
  <si>
    <r>
      <rPr>
        <sz val="12"/>
        <color theme="1"/>
        <rFont val="Calibri"/>
        <charset val="134"/>
        <scheme val="minor"/>
      </rPr>
      <t>x</t>
    </r>
    <r>
      <rPr>
        <vertAlign val="subscript"/>
        <sz val="12"/>
        <color theme="1"/>
        <rFont val="Calibri"/>
        <charset val="134"/>
        <scheme val="minor"/>
      </rPr>
      <t>13</t>
    </r>
  </si>
  <si>
    <t>С=</t>
  </si>
  <si>
    <t>X=</t>
  </si>
  <si>
    <r>
      <rPr>
        <sz val="12"/>
        <color theme="1"/>
        <rFont val="Calibri"/>
        <charset val="134"/>
        <scheme val="minor"/>
      </rPr>
      <t>x</t>
    </r>
    <r>
      <rPr>
        <vertAlign val="subscript"/>
        <sz val="12"/>
        <color theme="1"/>
        <rFont val="Calibri"/>
        <charset val="134"/>
        <scheme val="minor"/>
      </rPr>
      <t>21</t>
    </r>
  </si>
  <si>
    <r>
      <rPr>
        <sz val="12"/>
        <color theme="1"/>
        <rFont val="Calibri"/>
        <charset val="134"/>
        <scheme val="minor"/>
      </rPr>
      <t>x</t>
    </r>
    <r>
      <rPr>
        <vertAlign val="subscript"/>
        <sz val="12"/>
        <color theme="1"/>
        <rFont val="Calibri"/>
        <charset val="134"/>
        <scheme val="minor"/>
      </rPr>
      <t>22</t>
    </r>
  </si>
  <si>
    <r>
      <rPr>
        <sz val="12"/>
        <color theme="1"/>
        <rFont val="Calibri"/>
        <charset val="134"/>
        <scheme val="minor"/>
      </rPr>
      <t>x</t>
    </r>
    <r>
      <rPr>
        <vertAlign val="subscript"/>
        <sz val="12"/>
        <color theme="1"/>
        <rFont val="Calibri"/>
        <charset val="134"/>
        <scheme val="minor"/>
      </rPr>
      <t>23</t>
    </r>
  </si>
  <si>
    <r>
      <rPr>
        <sz val="12"/>
        <color theme="1"/>
        <rFont val="Calibri"/>
        <charset val="134"/>
        <scheme val="minor"/>
      </rPr>
      <t>x</t>
    </r>
    <r>
      <rPr>
        <vertAlign val="subscript"/>
        <sz val="12"/>
        <color theme="1"/>
        <rFont val="Calibri"/>
        <charset val="134"/>
        <scheme val="minor"/>
      </rPr>
      <t>31</t>
    </r>
  </si>
  <si>
    <r>
      <rPr>
        <sz val="12"/>
        <color theme="1"/>
        <rFont val="Calibri"/>
        <charset val="134"/>
        <scheme val="minor"/>
      </rPr>
      <t>x</t>
    </r>
    <r>
      <rPr>
        <vertAlign val="subscript"/>
        <sz val="12"/>
        <color theme="1"/>
        <rFont val="Calibri"/>
        <charset val="134"/>
        <scheme val="minor"/>
      </rPr>
      <t>32</t>
    </r>
  </si>
  <si>
    <r>
      <rPr>
        <sz val="12"/>
        <color theme="1"/>
        <rFont val="Calibri"/>
        <charset val="134"/>
        <scheme val="minor"/>
      </rPr>
      <t>x</t>
    </r>
    <r>
      <rPr>
        <vertAlign val="subscript"/>
        <sz val="12"/>
        <color theme="1"/>
        <rFont val="Calibri"/>
        <charset val="134"/>
        <scheme val="minor"/>
      </rPr>
      <t>33</t>
    </r>
  </si>
  <si>
    <t>L(X)=</t>
  </si>
  <si>
    <r>
      <rPr>
        <sz val="12"/>
        <color theme="1"/>
        <rFont val="Calibri"/>
        <charset val="204"/>
        <scheme val="minor"/>
      </rPr>
      <t>4x</t>
    </r>
    <r>
      <rPr>
        <vertAlign val="subscript"/>
        <sz val="12"/>
        <color theme="1"/>
        <rFont val="Calibri"/>
        <charset val="204"/>
        <scheme val="minor"/>
      </rPr>
      <t>11</t>
    </r>
    <r>
      <rPr>
        <sz val="12"/>
        <color theme="1"/>
        <rFont val="Calibri"/>
        <charset val="204"/>
        <scheme val="minor"/>
      </rPr>
      <t>+5x</t>
    </r>
    <r>
      <rPr>
        <vertAlign val="subscript"/>
        <sz val="12"/>
        <color theme="1"/>
        <rFont val="Calibri"/>
        <charset val="204"/>
        <scheme val="minor"/>
      </rPr>
      <t>12</t>
    </r>
    <r>
      <rPr>
        <sz val="12"/>
        <color theme="1"/>
        <rFont val="Calibri"/>
        <charset val="204"/>
        <scheme val="minor"/>
      </rPr>
      <t>+5x</t>
    </r>
    <r>
      <rPr>
        <vertAlign val="subscript"/>
        <sz val="12"/>
        <color theme="1"/>
        <rFont val="Calibri"/>
        <charset val="204"/>
        <scheme val="minor"/>
      </rPr>
      <t>13</t>
    </r>
    <r>
      <rPr>
        <sz val="12"/>
        <color theme="1"/>
        <rFont val="Calibri"/>
        <charset val="204"/>
        <scheme val="minor"/>
      </rPr>
      <t>+6x</t>
    </r>
    <r>
      <rPr>
        <vertAlign val="subscript"/>
        <sz val="12"/>
        <color theme="1"/>
        <rFont val="Calibri"/>
        <charset val="204"/>
        <scheme val="minor"/>
      </rPr>
      <t>21</t>
    </r>
    <r>
      <rPr>
        <sz val="12"/>
        <color theme="1"/>
        <rFont val="Calibri"/>
        <charset val="204"/>
        <scheme val="minor"/>
      </rPr>
      <t>+5x</t>
    </r>
    <r>
      <rPr>
        <vertAlign val="subscript"/>
        <sz val="12"/>
        <color theme="1"/>
        <rFont val="Calibri"/>
        <charset val="204"/>
        <scheme val="minor"/>
      </rPr>
      <t>22</t>
    </r>
    <r>
      <rPr>
        <sz val="12"/>
        <color theme="1"/>
        <rFont val="Calibri"/>
        <charset val="204"/>
        <scheme val="minor"/>
      </rPr>
      <t>+4x</t>
    </r>
    <r>
      <rPr>
        <vertAlign val="subscript"/>
        <sz val="12"/>
        <color theme="1"/>
        <rFont val="Calibri"/>
        <charset val="204"/>
        <scheme val="minor"/>
      </rPr>
      <t>23</t>
    </r>
    <r>
      <rPr>
        <sz val="12"/>
        <color theme="1"/>
        <rFont val="Calibri"/>
        <charset val="204"/>
        <scheme val="minor"/>
      </rPr>
      <t>+4x</t>
    </r>
    <r>
      <rPr>
        <vertAlign val="subscript"/>
        <sz val="12"/>
        <color theme="1"/>
        <rFont val="Calibri"/>
        <charset val="204"/>
        <scheme val="minor"/>
      </rPr>
      <t>31</t>
    </r>
    <r>
      <rPr>
        <sz val="12"/>
        <color theme="1"/>
        <rFont val="Calibri"/>
        <charset val="204"/>
        <scheme val="minor"/>
      </rPr>
      <t>+7x</t>
    </r>
    <r>
      <rPr>
        <vertAlign val="subscript"/>
        <sz val="12"/>
        <color theme="1"/>
        <rFont val="Calibri"/>
        <charset val="204"/>
        <scheme val="minor"/>
      </rPr>
      <t>32</t>
    </r>
    <r>
      <rPr>
        <sz val="12"/>
        <color theme="1"/>
        <rFont val="Calibri"/>
        <charset val="204"/>
        <scheme val="minor"/>
      </rPr>
      <t>+5x</t>
    </r>
    <r>
      <rPr>
        <vertAlign val="subscript"/>
        <sz val="12"/>
        <color theme="1"/>
        <rFont val="Calibri"/>
        <charset val="204"/>
        <scheme val="minor"/>
      </rPr>
      <t>33</t>
    </r>
  </si>
  <si>
    <t>→</t>
  </si>
  <si>
    <t>min</t>
  </si>
  <si>
    <r>
      <rPr>
        <sz val="12"/>
        <color theme="1"/>
        <rFont val="Calibri"/>
        <charset val="204"/>
        <scheme val="minor"/>
      </rPr>
      <t>L(X)=</t>
    </r>
    <r>
      <rPr>
        <sz val="12"/>
        <color theme="1"/>
        <rFont val="Calibri"/>
        <charset val="204"/>
      </rPr>
      <t>∑</t>
    </r>
    <r>
      <rPr>
        <vertAlign val="subscript"/>
        <sz val="12"/>
        <color theme="1"/>
        <rFont val="Calibri"/>
        <charset val="204"/>
      </rPr>
      <t>i</t>
    </r>
    <r>
      <rPr>
        <sz val="12"/>
        <color theme="1"/>
        <rFont val="Calibri"/>
        <charset val="204"/>
      </rPr>
      <t>∑</t>
    </r>
    <r>
      <rPr>
        <vertAlign val="subscript"/>
        <sz val="12"/>
        <color theme="1"/>
        <rFont val="Calibri"/>
        <charset val="204"/>
      </rPr>
      <t>j</t>
    </r>
    <r>
      <rPr>
        <sz val="12"/>
        <color theme="1"/>
        <rFont val="Calibri"/>
        <charset val="204"/>
      </rPr>
      <t>c</t>
    </r>
    <r>
      <rPr>
        <vertAlign val="subscript"/>
        <sz val="12"/>
        <color theme="1"/>
        <rFont val="Calibri"/>
        <charset val="204"/>
      </rPr>
      <t>ij</t>
    </r>
    <r>
      <rPr>
        <sz val="12"/>
        <color theme="1"/>
        <rFont val="Calibri"/>
        <charset val="204"/>
      </rPr>
      <t>x</t>
    </r>
    <r>
      <rPr>
        <vertAlign val="subscript"/>
        <sz val="12"/>
        <color theme="1"/>
        <rFont val="Calibri"/>
        <charset val="204"/>
      </rPr>
      <t>ij</t>
    </r>
    <r>
      <rPr>
        <sz val="12"/>
        <color theme="1"/>
        <rFont val="Calibri"/>
        <charset val="204"/>
      </rPr>
      <t>≥</t>
    </r>
    <r>
      <rPr>
        <sz val="12"/>
        <color theme="1"/>
        <rFont val="Calibri"/>
        <charset val="204"/>
        <scheme val="minor"/>
      </rPr>
      <t>0</t>
    </r>
  </si>
  <si>
    <r>
      <rPr>
        <sz val="12"/>
        <color theme="1"/>
        <rFont val="Calibri"/>
        <charset val="204"/>
        <scheme val="minor"/>
      </rPr>
      <t>x</t>
    </r>
    <r>
      <rPr>
        <vertAlign val="subscript"/>
        <sz val="12"/>
        <color theme="1"/>
        <rFont val="Calibri"/>
        <charset val="204"/>
        <scheme val="minor"/>
      </rPr>
      <t>11</t>
    </r>
  </si>
  <si>
    <r>
      <rPr>
        <sz val="12"/>
        <color theme="1"/>
        <rFont val="Calibri"/>
        <charset val="204"/>
        <scheme val="minor"/>
      </rPr>
      <t>x</t>
    </r>
    <r>
      <rPr>
        <vertAlign val="subscript"/>
        <sz val="12"/>
        <color theme="1"/>
        <rFont val="Calibri"/>
        <charset val="204"/>
        <scheme val="minor"/>
      </rPr>
      <t>12</t>
    </r>
  </si>
  <si>
    <r>
      <rPr>
        <sz val="12"/>
        <color theme="1"/>
        <rFont val="Calibri"/>
        <charset val="204"/>
        <scheme val="minor"/>
      </rPr>
      <t>x</t>
    </r>
    <r>
      <rPr>
        <vertAlign val="subscript"/>
        <sz val="12"/>
        <color theme="1"/>
        <rFont val="Calibri"/>
        <charset val="204"/>
        <scheme val="minor"/>
      </rPr>
      <t>21</t>
    </r>
  </si>
  <si>
    <r>
      <rPr>
        <sz val="12"/>
        <color theme="1"/>
        <rFont val="Calibri"/>
        <charset val="204"/>
        <scheme val="minor"/>
      </rPr>
      <t>x</t>
    </r>
    <r>
      <rPr>
        <vertAlign val="subscript"/>
        <sz val="12"/>
        <color theme="1"/>
        <rFont val="Calibri"/>
        <charset val="204"/>
        <scheme val="minor"/>
      </rPr>
      <t>22</t>
    </r>
  </si>
  <si>
    <r>
      <rPr>
        <sz val="12"/>
        <color theme="1"/>
        <rFont val="Calibri"/>
        <charset val="204"/>
        <scheme val="minor"/>
      </rPr>
      <t>x</t>
    </r>
    <r>
      <rPr>
        <vertAlign val="subscript"/>
        <sz val="12"/>
        <color theme="1"/>
        <rFont val="Calibri"/>
        <charset val="204"/>
        <scheme val="minor"/>
      </rPr>
      <t>23</t>
    </r>
  </si>
  <si>
    <r>
      <rPr>
        <sz val="12"/>
        <color theme="1"/>
        <rFont val="Calibri"/>
        <charset val="204"/>
        <scheme val="minor"/>
      </rPr>
      <t>x</t>
    </r>
    <r>
      <rPr>
        <vertAlign val="subscript"/>
        <sz val="12"/>
        <color theme="1"/>
        <rFont val="Calibri"/>
        <charset val="204"/>
        <scheme val="minor"/>
      </rPr>
      <t>31</t>
    </r>
  </si>
  <si>
    <r>
      <rPr>
        <sz val="12"/>
        <color theme="1"/>
        <rFont val="Calibri"/>
        <charset val="204"/>
        <scheme val="minor"/>
      </rPr>
      <t>x</t>
    </r>
    <r>
      <rPr>
        <vertAlign val="subscript"/>
        <sz val="12"/>
        <color theme="1"/>
        <rFont val="Calibri"/>
        <charset val="204"/>
        <scheme val="minor"/>
      </rPr>
      <t>32</t>
    </r>
  </si>
  <si>
    <r>
      <rPr>
        <sz val="12"/>
        <color theme="1"/>
        <rFont val="Calibri"/>
        <charset val="204"/>
        <scheme val="minor"/>
      </rPr>
      <t>x</t>
    </r>
    <r>
      <rPr>
        <vertAlign val="subscript"/>
        <sz val="12"/>
        <color theme="1"/>
        <rFont val="Calibri"/>
        <charset val="204"/>
        <scheme val="minor"/>
      </rPr>
      <t>33</t>
    </r>
  </si>
  <si>
    <r>
      <rPr>
        <sz val="12"/>
        <color theme="1"/>
        <rFont val="Calibri"/>
        <charset val="204"/>
        <scheme val="minor"/>
      </rPr>
      <t>x</t>
    </r>
    <r>
      <rPr>
        <vertAlign val="subscript"/>
        <sz val="12"/>
        <color theme="1"/>
        <rFont val="Calibri"/>
        <charset val="204"/>
        <scheme val="minor"/>
      </rPr>
      <t>11</t>
    </r>
    <r>
      <rPr>
        <sz val="12"/>
        <color theme="1"/>
        <rFont val="Calibri"/>
        <charset val="204"/>
        <scheme val="minor"/>
      </rPr>
      <t>+x</t>
    </r>
    <r>
      <rPr>
        <vertAlign val="subscript"/>
        <sz val="12"/>
        <color theme="1"/>
        <rFont val="Calibri"/>
        <charset val="204"/>
        <scheme val="minor"/>
      </rPr>
      <t>12</t>
    </r>
    <r>
      <rPr>
        <sz val="12"/>
        <color theme="1"/>
        <rFont val="Calibri"/>
        <charset val="204"/>
        <scheme val="minor"/>
      </rPr>
      <t>+x</t>
    </r>
    <r>
      <rPr>
        <vertAlign val="subscript"/>
        <sz val="12"/>
        <color theme="1"/>
        <rFont val="Calibri"/>
        <charset val="204"/>
        <scheme val="minor"/>
      </rPr>
      <t xml:space="preserve">13 </t>
    </r>
    <r>
      <rPr>
        <sz val="12"/>
        <color theme="1"/>
        <rFont val="Calibri"/>
        <charset val="204"/>
        <scheme val="minor"/>
      </rPr>
      <t>=4</t>
    </r>
  </si>
  <si>
    <r>
      <rPr>
        <sz val="12"/>
        <color theme="1"/>
        <rFont val="Calibri"/>
        <charset val="204"/>
        <scheme val="minor"/>
      </rPr>
      <t>x</t>
    </r>
    <r>
      <rPr>
        <vertAlign val="subscript"/>
        <sz val="12"/>
        <color theme="1"/>
        <rFont val="Calibri"/>
        <charset val="204"/>
        <scheme val="minor"/>
      </rPr>
      <t>21</t>
    </r>
    <r>
      <rPr>
        <sz val="12"/>
        <color theme="1"/>
        <rFont val="Calibri"/>
        <charset val="204"/>
        <scheme val="minor"/>
      </rPr>
      <t>+x</t>
    </r>
    <r>
      <rPr>
        <vertAlign val="subscript"/>
        <sz val="12"/>
        <color theme="1"/>
        <rFont val="Calibri"/>
        <charset val="204"/>
        <scheme val="minor"/>
      </rPr>
      <t>22</t>
    </r>
    <r>
      <rPr>
        <sz val="12"/>
        <color theme="1"/>
        <rFont val="Calibri"/>
        <charset val="204"/>
        <scheme val="minor"/>
      </rPr>
      <t>+x</t>
    </r>
    <r>
      <rPr>
        <vertAlign val="subscript"/>
        <sz val="12"/>
        <color theme="1"/>
        <rFont val="Calibri"/>
        <charset val="204"/>
        <scheme val="minor"/>
      </rPr>
      <t>23</t>
    </r>
    <r>
      <rPr>
        <sz val="12"/>
        <color theme="1"/>
        <rFont val="Calibri"/>
        <charset val="204"/>
        <scheme val="minor"/>
      </rPr>
      <t>=5</t>
    </r>
  </si>
  <si>
    <r>
      <rPr>
        <sz val="12"/>
        <color theme="1"/>
        <rFont val="Calibri"/>
        <charset val="204"/>
        <scheme val="minor"/>
      </rPr>
      <t>x</t>
    </r>
    <r>
      <rPr>
        <vertAlign val="subscript"/>
        <sz val="12"/>
        <color theme="1"/>
        <rFont val="Calibri"/>
        <charset val="204"/>
        <scheme val="minor"/>
      </rPr>
      <t>31</t>
    </r>
    <r>
      <rPr>
        <sz val="12"/>
        <color theme="1"/>
        <rFont val="Calibri"/>
        <charset val="204"/>
        <scheme val="minor"/>
      </rPr>
      <t>+x</t>
    </r>
    <r>
      <rPr>
        <vertAlign val="subscript"/>
        <sz val="12"/>
        <color theme="1"/>
        <rFont val="Calibri"/>
        <charset val="204"/>
        <scheme val="minor"/>
      </rPr>
      <t>32</t>
    </r>
    <r>
      <rPr>
        <sz val="12"/>
        <color theme="1"/>
        <rFont val="Calibri"/>
        <charset val="204"/>
        <scheme val="minor"/>
      </rPr>
      <t>+x</t>
    </r>
    <r>
      <rPr>
        <vertAlign val="subscript"/>
        <sz val="12"/>
        <color theme="1"/>
        <rFont val="Calibri"/>
        <charset val="204"/>
        <scheme val="minor"/>
      </rPr>
      <t>33</t>
    </r>
    <r>
      <rPr>
        <sz val="12"/>
        <color theme="1"/>
        <rFont val="Calibri"/>
        <charset val="204"/>
        <scheme val="minor"/>
      </rPr>
      <t>+x</t>
    </r>
    <r>
      <rPr>
        <vertAlign val="subscript"/>
        <sz val="12"/>
        <color theme="1"/>
        <rFont val="Calibri"/>
        <charset val="204"/>
        <scheme val="minor"/>
      </rPr>
      <t>34</t>
    </r>
    <r>
      <rPr>
        <sz val="12"/>
        <color theme="1"/>
        <rFont val="Calibri"/>
        <charset val="204"/>
        <scheme val="minor"/>
      </rPr>
      <t>=7</t>
    </r>
  </si>
  <si>
    <r>
      <rPr>
        <sz val="12"/>
        <color theme="1"/>
        <rFont val="Calibri"/>
        <charset val="204"/>
        <scheme val="minor"/>
      </rPr>
      <t>x</t>
    </r>
    <r>
      <rPr>
        <vertAlign val="subscript"/>
        <sz val="12"/>
        <color theme="1"/>
        <rFont val="Calibri"/>
        <charset val="204"/>
        <scheme val="minor"/>
      </rPr>
      <t>11</t>
    </r>
    <r>
      <rPr>
        <sz val="12"/>
        <color theme="1"/>
        <rFont val="Calibri"/>
        <charset val="204"/>
        <scheme val="minor"/>
      </rPr>
      <t>+x</t>
    </r>
    <r>
      <rPr>
        <vertAlign val="subscript"/>
        <sz val="12"/>
        <color theme="1"/>
        <rFont val="Calibri"/>
        <charset val="204"/>
        <scheme val="minor"/>
      </rPr>
      <t>21</t>
    </r>
    <r>
      <rPr>
        <sz val="12"/>
        <color theme="1"/>
        <rFont val="Calibri"/>
        <charset val="204"/>
        <scheme val="minor"/>
      </rPr>
      <t>+x</t>
    </r>
    <r>
      <rPr>
        <vertAlign val="subscript"/>
        <sz val="12"/>
        <color theme="1"/>
        <rFont val="Calibri"/>
        <charset val="204"/>
        <scheme val="minor"/>
      </rPr>
      <t>31</t>
    </r>
    <r>
      <rPr>
        <sz val="12"/>
        <color theme="1"/>
        <rFont val="Calibri"/>
        <charset val="204"/>
        <scheme val="minor"/>
      </rPr>
      <t xml:space="preserve"> =6</t>
    </r>
  </si>
  <si>
    <r>
      <rPr>
        <sz val="12"/>
        <color theme="1"/>
        <rFont val="Calibri"/>
        <charset val="204"/>
        <scheme val="minor"/>
      </rPr>
      <t>x</t>
    </r>
    <r>
      <rPr>
        <vertAlign val="subscript"/>
        <sz val="12"/>
        <color theme="1"/>
        <rFont val="Calibri"/>
        <charset val="204"/>
        <scheme val="minor"/>
      </rPr>
      <t>12</t>
    </r>
    <r>
      <rPr>
        <sz val="12"/>
        <color theme="1"/>
        <rFont val="Calibri"/>
        <charset val="204"/>
        <scheme val="minor"/>
      </rPr>
      <t>+x</t>
    </r>
    <r>
      <rPr>
        <vertAlign val="subscript"/>
        <sz val="12"/>
        <color theme="1"/>
        <rFont val="Calibri"/>
        <charset val="204"/>
        <scheme val="minor"/>
      </rPr>
      <t>22</t>
    </r>
    <r>
      <rPr>
        <sz val="12"/>
        <color theme="1"/>
        <rFont val="Calibri"/>
        <charset val="204"/>
        <scheme val="minor"/>
      </rPr>
      <t>+x</t>
    </r>
    <r>
      <rPr>
        <vertAlign val="subscript"/>
        <sz val="12"/>
        <color theme="1"/>
        <rFont val="Calibri"/>
        <charset val="204"/>
        <scheme val="minor"/>
      </rPr>
      <t>32</t>
    </r>
    <r>
      <rPr>
        <sz val="12"/>
        <color theme="1"/>
        <rFont val="Calibri"/>
        <charset val="204"/>
        <scheme val="minor"/>
      </rPr>
      <t xml:space="preserve"> =8</t>
    </r>
  </si>
  <si>
    <r>
      <rPr>
        <sz val="12"/>
        <color theme="1"/>
        <rFont val="Calibri"/>
        <charset val="204"/>
        <scheme val="minor"/>
      </rPr>
      <t>x</t>
    </r>
    <r>
      <rPr>
        <vertAlign val="subscript"/>
        <sz val="12"/>
        <color theme="1"/>
        <rFont val="Calibri"/>
        <charset val="204"/>
        <scheme val="minor"/>
      </rPr>
      <t>13</t>
    </r>
    <r>
      <rPr>
        <sz val="12"/>
        <color theme="1"/>
        <rFont val="Calibri"/>
        <charset val="204"/>
        <scheme val="minor"/>
      </rPr>
      <t>+x</t>
    </r>
    <r>
      <rPr>
        <vertAlign val="subscript"/>
        <sz val="12"/>
        <color theme="1"/>
        <rFont val="Calibri"/>
        <charset val="204"/>
        <scheme val="minor"/>
      </rPr>
      <t>23</t>
    </r>
    <r>
      <rPr>
        <sz val="12"/>
        <color theme="1"/>
        <rFont val="Calibri"/>
        <charset val="204"/>
        <scheme val="minor"/>
      </rPr>
      <t>+x</t>
    </r>
    <r>
      <rPr>
        <vertAlign val="subscript"/>
        <sz val="12"/>
        <color theme="1"/>
        <rFont val="Calibri"/>
        <charset val="204"/>
        <scheme val="minor"/>
      </rPr>
      <t>33</t>
    </r>
    <r>
      <rPr>
        <sz val="12"/>
        <color theme="1"/>
        <rFont val="Calibri"/>
        <charset val="204"/>
        <scheme val="minor"/>
      </rPr>
      <t xml:space="preserve"> =2</t>
    </r>
  </si>
  <si>
    <r>
      <rPr>
        <sz val="12"/>
        <color theme="1"/>
        <rFont val="Calibri"/>
        <charset val="204"/>
        <scheme val="minor"/>
      </rPr>
      <t>x</t>
    </r>
    <r>
      <rPr>
        <vertAlign val="subscript"/>
        <sz val="12"/>
        <color theme="1"/>
        <rFont val="Calibri"/>
        <charset val="204"/>
        <scheme val="minor"/>
      </rPr>
      <t>11</t>
    </r>
    <r>
      <rPr>
        <sz val="12"/>
        <color theme="1"/>
        <rFont val="Calibri"/>
        <charset val="204"/>
        <scheme val="minor"/>
      </rPr>
      <t>…x</t>
    </r>
    <r>
      <rPr>
        <vertAlign val="subscript"/>
        <sz val="12"/>
        <color theme="1"/>
        <rFont val="Calibri"/>
        <charset val="204"/>
        <scheme val="minor"/>
      </rPr>
      <t>34</t>
    </r>
    <r>
      <rPr>
        <sz val="12"/>
        <color theme="1"/>
        <rFont val="Calibri"/>
        <charset val="204"/>
        <scheme val="minor"/>
      </rPr>
      <t>≥0</t>
    </r>
  </si>
  <si>
    <r>
      <rPr>
        <sz val="12"/>
        <color theme="1"/>
        <rFont val="Calibri"/>
        <charset val="204"/>
        <scheme val="minor"/>
      </rPr>
      <t>∑a</t>
    </r>
    <r>
      <rPr>
        <vertAlign val="subscript"/>
        <sz val="12"/>
        <color theme="1"/>
        <rFont val="Calibri"/>
        <charset val="204"/>
        <scheme val="minor"/>
      </rPr>
      <t>i</t>
    </r>
    <r>
      <rPr>
        <sz val="12"/>
        <color theme="1"/>
        <rFont val="Calibri"/>
        <charset val="204"/>
        <scheme val="minor"/>
      </rPr>
      <t>=4+5+7=16</t>
    </r>
  </si>
  <si>
    <r>
      <rPr>
        <sz val="12"/>
        <color theme="1"/>
        <rFont val="Calibri"/>
        <charset val="204"/>
        <scheme val="minor"/>
      </rPr>
      <t>∑b</t>
    </r>
    <r>
      <rPr>
        <vertAlign val="subscript"/>
        <sz val="12"/>
        <color theme="1"/>
        <rFont val="Calibri"/>
        <charset val="204"/>
        <scheme val="minor"/>
      </rPr>
      <t>i</t>
    </r>
    <r>
      <rPr>
        <sz val="12"/>
        <color theme="1"/>
        <rFont val="Calibri"/>
        <charset val="204"/>
        <scheme val="minor"/>
      </rPr>
      <t>=6+8+2=16</t>
    </r>
  </si>
  <si>
    <t>Задача разрешима</t>
  </si>
  <si>
    <r>
      <rPr>
        <sz val="12"/>
        <color theme="1"/>
        <rFont val="Calibri"/>
        <charset val="204"/>
      </rPr>
      <t>∑a</t>
    </r>
    <r>
      <rPr>
        <vertAlign val="subscript"/>
        <sz val="12"/>
        <color theme="1"/>
        <rFont val="Calibri"/>
        <charset val="204"/>
      </rPr>
      <t>i</t>
    </r>
    <r>
      <rPr>
        <sz val="12"/>
        <color theme="1"/>
        <rFont val="Calibri"/>
        <charset val="204"/>
      </rPr>
      <t>=∑b</t>
    </r>
    <r>
      <rPr>
        <vertAlign val="subscript"/>
        <sz val="12"/>
        <color theme="1"/>
        <rFont val="Calibri"/>
        <charset val="204"/>
      </rPr>
      <t>i</t>
    </r>
  </si>
  <si>
    <t>3. Метод северо-западного угла</t>
  </si>
  <si>
    <t>5[4]</t>
  </si>
  <si>
    <t>6[2]</t>
  </si>
  <si>
    <t>5[3]</t>
  </si>
  <si>
    <t>7[5]</t>
  </si>
  <si>
    <t>5[2]</t>
  </si>
  <si>
    <t>Начальное опорное решение:</t>
  </si>
  <si>
    <t>Пусть</t>
  </si>
  <si>
    <r>
      <rPr>
        <sz val="12"/>
        <color theme="1"/>
        <rFont val="Calibri"/>
        <charset val="204"/>
        <scheme val="minor"/>
      </rPr>
      <t>u</t>
    </r>
    <r>
      <rPr>
        <vertAlign val="subscript"/>
        <sz val="12"/>
        <color theme="1"/>
        <rFont val="Calibri"/>
        <charset val="204"/>
        <scheme val="minor"/>
      </rPr>
      <t>1</t>
    </r>
    <r>
      <rPr>
        <sz val="12"/>
        <color theme="1"/>
        <rFont val="Calibri"/>
        <charset val="204"/>
        <scheme val="minor"/>
      </rPr>
      <t> = 0.</t>
    </r>
  </si>
  <si>
    <t>Тогда:</t>
  </si>
  <si>
    <t>предварительные потенциалы</t>
  </si>
  <si>
    <t>5 [4]</t>
  </si>
  <si>
    <t>6 [2]-</t>
  </si>
  <si>
    <t>5 [3]+</t>
  </si>
  <si>
    <t>4+</t>
  </si>
  <si>
    <t>7[5]-</t>
  </si>
  <si>
    <r>
      <rPr>
        <sz val="12"/>
        <color theme="1"/>
        <rFont val="Calibri"/>
        <charset val="204"/>
        <scheme val="minor"/>
      </rPr>
      <t>v</t>
    </r>
    <r>
      <rPr>
        <vertAlign val="subscript"/>
        <sz val="12"/>
        <color theme="1"/>
        <rFont val="Calibri"/>
        <charset val="204"/>
        <scheme val="minor"/>
      </rPr>
      <t>1</t>
    </r>
    <r>
      <rPr>
        <sz val="12"/>
        <color theme="1"/>
        <rFont val="Calibri"/>
        <charset val="204"/>
        <scheme val="minor"/>
      </rPr>
      <t> = 5</t>
    </r>
  </si>
  <si>
    <r>
      <rPr>
        <sz val="12"/>
        <color theme="1"/>
        <rFont val="Calibri"/>
        <charset val="134"/>
        <scheme val="minor"/>
      </rPr>
      <t>v</t>
    </r>
    <r>
      <rPr>
        <vertAlign val="subscript"/>
        <sz val="12"/>
        <color theme="1"/>
        <rFont val="Calibri"/>
        <charset val="134"/>
        <scheme val="minor"/>
      </rPr>
      <t>2</t>
    </r>
    <r>
      <rPr>
        <sz val="12"/>
        <color theme="1"/>
        <rFont val="Calibri"/>
        <charset val="134"/>
        <scheme val="minor"/>
      </rPr>
      <t> = 4</t>
    </r>
  </si>
  <si>
    <r>
      <rPr>
        <sz val="12"/>
        <color theme="1"/>
        <rFont val="Calibri"/>
        <charset val="134"/>
        <scheme val="minor"/>
      </rPr>
      <t>v</t>
    </r>
    <r>
      <rPr>
        <vertAlign val="subscript"/>
        <sz val="12"/>
        <color theme="1"/>
        <rFont val="Calibri"/>
        <charset val="134"/>
        <scheme val="minor"/>
      </rPr>
      <t>3</t>
    </r>
    <r>
      <rPr>
        <sz val="12"/>
        <color theme="1"/>
        <rFont val="Calibri"/>
        <charset val="134"/>
        <scheme val="minor"/>
      </rPr>
      <t> = 2</t>
    </r>
  </si>
  <si>
    <t>5 [5]+</t>
  </si>
  <si>
    <t>4[2]+</t>
  </si>
  <si>
    <t>7[3]-</t>
  </si>
  <si>
    <t>План оптимален</t>
  </si>
  <si>
    <t>все оценки свободных клеток удовлетворяют условию ui + vj ≤ cij.</t>
  </si>
  <si>
    <t>Ответ</t>
  </si>
  <si>
    <t>Начальный план: 92.</t>
  </si>
  <si>
    <t xml:space="preserve">После потенциалов: 84. </t>
  </si>
  <si>
    <t>Экономия: 8</t>
  </si>
  <si>
    <t>4. Метод минимального элемента</t>
  </si>
  <si>
    <t>4[4]</t>
  </si>
  <si>
    <t>4[2]</t>
  </si>
  <si>
    <t>4[6]</t>
  </si>
  <si>
    <t>7[1]</t>
  </si>
  <si>
    <t>5. Решение через Solver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</si>
</sst>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m"/>
  </numFmts>
  <fonts count="29">
    <font>
      <sz val="12"/>
      <color theme="1"/>
      <name val="Calibri"/>
      <charset val="20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204"/>
      <scheme val="minor"/>
    </font>
    <font>
      <sz val="12"/>
      <color theme="1"/>
      <name val="Calibri"/>
      <charset val="204"/>
    </font>
    <font>
      <sz val="12"/>
      <color rgb="FF333333"/>
      <name val="Calibri"/>
      <charset val="204"/>
      <scheme val="minor"/>
    </font>
    <font>
      <sz val="12"/>
      <color indexed="8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vertAlign val="subscript"/>
      <sz val="12"/>
      <color theme="1"/>
      <name val="Calibri"/>
      <charset val="134"/>
      <scheme val="minor"/>
    </font>
    <font>
      <vertAlign val="subscript"/>
      <sz val="12"/>
      <color theme="1"/>
      <name val="Calibri"/>
      <charset val="204"/>
      <scheme val="minor"/>
    </font>
    <font>
      <vertAlign val="subscript"/>
      <sz val="12"/>
      <color theme="1"/>
      <name val="Calibri"/>
      <charset val="204"/>
    </font>
  </fonts>
  <fills count="4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5" borderId="1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6" borderId="17" applyNumberFormat="0" applyAlignment="0" applyProtection="0">
      <alignment vertical="center"/>
    </xf>
    <xf numFmtId="0" fontId="16" fillId="17" borderId="18" applyNumberFormat="0" applyAlignment="0" applyProtection="0">
      <alignment vertical="center"/>
    </xf>
    <xf numFmtId="0" fontId="17" fillId="17" borderId="17" applyNumberFormat="0" applyAlignment="0" applyProtection="0">
      <alignment vertical="center"/>
    </xf>
    <xf numFmtId="0" fontId="18" fillId="18" borderId="19" applyNumberFormat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</cellStyleXfs>
  <cellXfs count="8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4" borderId="1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1" fillId="5" borderId="1" xfId="0" applyNumberFormat="1" applyFont="1" applyFill="1" applyBorder="1" applyAlignment="1">
      <alignment horizontal="center"/>
    </xf>
    <xf numFmtId="0" fontId="1" fillId="6" borderId="1" xfId="0" applyNumberFormat="1" applyFont="1" applyFill="1" applyBorder="1" applyAlignment="1">
      <alignment horizontal="center"/>
    </xf>
    <xf numFmtId="0" fontId="1" fillId="7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10" borderId="1" xfId="0" applyNumberFormat="1" applyFont="1" applyFill="1" applyBorder="1" applyAlignment="1">
      <alignment horizontal="center"/>
    </xf>
    <xf numFmtId="0" fontId="1" fillId="11" borderId="1" xfId="0" applyNumberFormat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0" xfId="0" applyFont="1"/>
    <xf numFmtId="0" fontId="2" fillId="0" borderId="0" xfId="0" applyNumberFormat="1" applyFont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6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180" fontId="1" fillId="0" borderId="1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8" borderId="1" xfId="0" applyNumberFormat="1" applyFont="1" applyFill="1" applyBorder="1" applyAlignment="1">
      <alignment horizontal="center"/>
    </xf>
    <xf numFmtId="0" fontId="1" fillId="0" borderId="0" xfId="0" applyFont="1" applyAlignment="1"/>
    <xf numFmtId="0" fontId="1" fillId="0" borderId="0" xfId="0" applyFont="1" applyFill="1" applyBorder="1" applyAlignment="1"/>
    <xf numFmtId="0" fontId="4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" fillId="0" borderId="0" xfId="0" applyFont="1"/>
    <xf numFmtId="0" fontId="1" fillId="3" borderId="0" xfId="0" applyFont="1" applyFill="1"/>
    <xf numFmtId="0" fontId="5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/>
    <xf numFmtId="0" fontId="1" fillId="0" borderId="0" xfId="0" applyFont="1" applyBorder="1" applyAlignment="1"/>
    <xf numFmtId="0" fontId="1" fillId="0" borderId="0" xfId="0" applyFont="1" applyFill="1" applyBorder="1"/>
    <xf numFmtId="0" fontId="0" fillId="0" borderId="0" xfId="0" applyFont="1" applyFill="1" applyBorder="1"/>
    <xf numFmtId="0" fontId="5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top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495935</xdr:colOff>
      <xdr:row>84</xdr:row>
      <xdr:rowOff>107950</xdr:rowOff>
    </xdr:from>
    <xdr:to>
      <xdr:col>15</xdr:col>
      <xdr:colOff>226060</xdr:colOff>
      <xdr:row>93</xdr:row>
      <xdr:rowOff>165735</xdr:rowOff>
    </xdr:to>
    <xdr:pic>
      <xdr:nvPicPr>
        <xdr:cNvPr id="2" name="Изображение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807960" y="17694275"/>
          <a:ext cx="5114925" cy="18580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514985</xdr:colOff>
      <xdr:row>54</xdr:row>
      <xdr:rowOff>53340</xdr:rowOff>
    </xdr:from>
    <xdr:to>
      <xdr:col>15</xdr:col>
      <xdr:colOff>245110</xdr:colOff>
      <xdr:row>63</xdr:row>
      <xdr:rowOff>63500</xdr:rowOff>
    </xdr:to>
    <xdr:pic>
      <xdr:nvPicPr>
        <xdr:cNvPr id="3" name="Изображение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827010" y="11553190"/>
          <a:ext cx="5114925" cy="18580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B233"/>
  <sheetViews>
    <sheetView tabSelected="1" zoomScale="85" zoomScaleNormal="85" topLeftCell="A68" workbookViewId="0">
      <selection activeCell="H122" sqref="H122"/>
    </sheetView>
  </sheetViews>
  <sheetFormatPr defaultColWidth="8.83333333333333" defaultRowHeight="15.75"/>
  <cols>
    <col min="1" max="2" width="8.83333333333333" style="1"/>
    <col min="3" max="3" width="12.625" style="1"/>
    <col min="4" max="4" width="27.3333333333333" style="1" customWidth="1"/>
    <col min="5" max="5" width="8.83333333333333" style="1"/>
    <col min="6" max="6" width="17.5" style="1" customWidth="1"/>
    <col min="7" max="7" width="12" style="1" customWidth="1"/>
    <col min="8" max="13" width="8.83333333333333" style="1"/>
    <col min="14" max="14" width="8.83333333333333" style="2"/>
    <col min="15" max="16384" width="8.83333333333333" style="1"/>
  </cols>
  <sheetData>
    <row r="2" spans="2:3">
      <c r="B2" s="3" t="s">
        <v>0</v>
      </c>
      <c r="C2" s="3"/>
    </row>
    <row r="4" spans="2:11">
      <c r="B4" s="4" t="s">
        <v>1</v>
      </c>
      <c r="C4" s="4"/>
      <c r="D4" s="5" t="s">
        <v>2</v>
      </c>
      <c r="E4" s="6" t="s">
        <v>3</v>
      </c>
      <c r="F4" s="6" t="s">
        <v>4</v>
      </c>
      <c r="G4" s="6" t="s">
        <v>5</v>
      </c>
      <c r="H4" s="7"/>
      <c r="I4" s="7"/>
      <c r="J4" s="7"/>
      <c r="K4" s="7"/>
    </row>
    <row r="5" spans="2:11">
      <c r="B5" s="4" t="s">
        <v>6</v>
      </c>
      <c r="C5" s="4"/>
      <c r="D5" s="6">
        <v>4</v>
      </c>
      <c r="E5" s="6">
        <v>5</v>
      </c>
      <c r="F5" s="6">
        <v>4</v>
      </c>
      <c r="G5" s="6">
        <v>5</v>
      </c>
      <c r="H5" s="7"/>
      <c r="I5" s="7"/>
      <c r="J5" s="7"/>
      <c r="K5" s="7"/>
    </row>
    <row r="6" spans="2:11">
      <c r="B6" s="4" t="s">
        <v>7</v>
      </c>
      <c r="C6" s="4"/>
      <c r="D6" s="6">
        <v>5</v>
      </c>
      <c r="E6" s="6">
        <v>6</v>
      </c>
      <c r="F6" s="6">
        <v>5</v>
      </c>
      <c r="G6" s="6">
        <v>4</v>
      </c>
      <c r="H6" s="7"/>
      <c r="I6" s="7"/>
      <c r="J6" s="7"/>
      <c r="K6" s="7"/>
    </row>
    <row r="7" spans="2:11">
      <c r="B7" s="8" t="s">
        <v>8</v>
      </c>
      <c r="C7" s="8"/>
      <c r="D7" s="6">
        <v>7</v>
      </c>
      <c r="E7" s="6">
        <v>4</v>
      </c>
      <c r="F7" s="6">
        <v>7</v>
      </c>
      <c r="G7" s="6">
        <v>5</v>
      </c>
      <c r="H7" s="7"/>
      <c r="I7" s="7"/>
      <c r="J7" s="7"/>
      <c r="K7" s="7"/>
    </row>
    <row r="8" spans="2:11">
      <c r="B8" s="9" t="s">
        <v>9</v>
      </c>
      <c r="C8" s="10"/>
      <c r="D8" s="11"/>
      <c r="E8" s="6">
        <v>6</v>
      </c>
      <c r="F8" s="6">
        <v>8</v>
      </c>
      <c r="G8" s="6">
        <v>2</v>
      </c>
      <c r="H8" s="7"/>
      <c r="I8" s="7"/>
      <c r="J8" s="7"/>
      <c r="K8" s="7"/>
    </row>
    <row r="9" ht="14.5" customHeight="1"/>
    <row r="10" spans="2:7">
      <c r="B10" s="12" t="s">
        <v>10</v>
      </c>
      <c r="C10" s="12"/>
      <c r="D10" s="12"/>
      <c r="E10" s="12"/>
      <c r="F10" s="12"/>
      <c r="G10" s="12"/>
    </row>
    <row r="12" spans="3:8">
      <c r="C12" s="1" t="s">
        <v>11</v>
      </c>
      <c r="H12" s="1" t="s">
        <v>12</v>
      </c>
    </row>
    <row r="14" ht="19.5" spans="4:12">
      <c r="D14" s="6">
        <v>5</v>
      </c>
      <c r="E14" s="6">
        <v>4</v>
      </c>
      <c r="F14" s="6">
        <v>5</v>
      </c>
      <c r="G14" s="13"/>
      <c r="I14" s="40" t="s">
        <v>13</v>
      </c>
      <c r="J14" s="20" t="s">
        <v>14</v>
      </c>
      <c r="K14" s="20" t="s">
        <v>15</v>
      </c>
      <c r="L14" s="13"/>
    </row>
    <row r="15" ht="19.5" spans="3:12">
      <c r="C15" s="1" t="s">
        <v>16</v>
      </c>
      <c r="D15" s="6">
        <v>6</v>
      </c>
      <c r="E15" s="6">
        <v>5</v>
      </c>
      <c r="F15" s="6">
        <v>4</v>
      </c>
      <c r="G15" s="13"/>
      <c r="H15" s="1" t="s">
        <v>17</v>
      </c>
      <c r="I15" s="13" t="s">
        <v>18</v>
      </c>
      <c r="J15" s="1" t="s">
        <v>19</v>
      </c>
      <c r="K15" s="1" t="s">
        <v>20</v>
      </c>
      <c r="L15" s="13"/>
    </row>
    <row r="16" ht="19.5" spans="4:12">
      <c r="D16" s="6">
        <v>4</v>
      </c>
      <c r="E16" s="6">
        <v>7</v>
      </c>
      <c r="F16" s="6">
        <v>5</v>
      </c>
      <c r="G16" s="13"/>
      <c r="I16" s="41" t="s">
        <v>21</v>
      </c>
      <c r="J16" s="42" t="s">
        <v>22</v>
      </c>
      <c r="K16" s="42" t="s">
        <v>23</v>
      </c>
      <c r="L16" s="13"/>
    </row>
    <row r="18" ht="19.5" spans="3:18">
      <c r="C18" s="1" t="s">
        <v>24</v>
      </c>
      <c r="D18" s="14" t="s">
        <v>25</v>
      </c>
      <c r="E18" s="14"/>
      <c r="F18" s="14"/>
      <c r="G18" s="14"/>
      <c r="H18" s="14"/>
      <c r="I18" s="14"/>
      <c r="J18" s="23" t="s">
        <v>26</v>
      </c>
      <c r="K18" s="23" t="s">
        <v>27</v>
      </c>
      <c r="L18" s="23"/>
      <c r="M18" s="43" t="s">
        <v>28</v>
      </c>
      <c r="N18" s="44"/>
      <c r="P18" s="23"/>
      <c r="R18" s="23"/>
    </row>
    <row r="20" ht="19.5" spans="6:16">
      <c r="F20" s="15" t="s">
        <v>29</v>
      </c>
      <c r="G20" s="15" t="s">
        <v>30</v>
      </c>
      <c r="H20" s="15" t="s">
        <v>31</v>
      </c>
      <c r="I20" s="15" t="s">
        <v>32</v>
      </c>
      <c r="J20" s="15" t="s">
        <v>33</v>
      </c>
      <c r="K20" s="15" t="s">
        <v>34</v>
      </c>
      <c r="L20" s="15" t="s">
        <v>35</v>
      </c>
      <c r="M20" s="45" t="s">
        <v>36</v>
      </c>
      <c r="N20" s="46"/>
      <c r="O20" s="47"/>
      <c r="P20" s="47"/>
    </row>
    <row r="21" ht="19.5" spans="3:16">
      <c r="C21" s="16" t="s">
        <v>37</v>
      </c>
      <c r="D21" s="17"/>
      <c r="F21" s="4">
        <v>1</v>
      </c>
      <c r="G21" s="4">
        <v>1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8">
        <v>0</v>
      </c>
      <c r="N21" s="49"/>
      <c r="O21" s="22"/>
      <c r="P21" s="22"/>
    </row>
    <row r="22" ht="19.5" spans="3:16">
      <c r="C22" s="18" t="s">
        <v>38</v>
      </c>
      <c r="D22" s="19"/>
      <c r="F22" s="4">
        <v>0</v>
      </c>
      <c r="G22" s="4">
        <v>0</v>
      </c>
      <c r="H22" s="4">
        <v>1</v>
      </c>
      <c r="I22" s="4">
        <v>1</v>
      </c>
      <c r="J22" s="4">
        <v>1</v>
      </c>
      <c r="K22" s="4">
        <v>0</v>
      </c>
      <c r="L22" s="4">
        <v>0</v>
      </c>
      <c r="M22" s="48">
        <v>0</v>
      </c>
      <c r="N22" s="49"/>
      <c r="O22" s="22"/>
      <c r="P22" s="22"/>
    </row>
    <row r="23" ht="19.5" spans="3:16">
      <c r="C23" s="18" t="s">
        <v>39</v>
      </c>
      <c r="D23" s="19"/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1</v>
      </c>
      <c r="L23" s="4">
        <v>1</v>
      </c>
      <c r="M23" s="48">
        <v>1</v>
      </c>
      <c r="N23" s="49"/>
      <c r="O23" s="22"/>
      <c r="P23" s="22"/>
    </row>
    <row r="24" ht="19.5" spans="3:16">
      <c r="C24" s="18" t="s">
        <v>40</v>
      </c>
      <c r="D24" s="19"/>
      <c r="F24" s="4">
        <v>1</v>
      </c>
      <c r="G24" s="4">
        <v>0</v>
      </c>
      <c r="H24" s="4">
        <v>1</v>
      </c>
      <c r="I24" s="4">
        <v>0</v>
      </c>
      <c r="J24" s="4">
        <v>0</v>
      </c>
      <c r="K24" s="4">
        <v>1</v>
      </c>
      <c r="L24" s="4">
        <v>0</v>
      </c>
      <c r="M24" s="48">
        <v>0</v>
      </c>
      <c r="N24" s="49"/>
      <c r="O24" s="22"/>
      <c r="P24" s="22"/>
    </row>
    <row r="25" ht="19.5" spans="3:16">
      <c r="C25" s="18" t="s">
        <v>41</v>
      </c>
      <c r="D25" s="19"/>
      <c r="F25" s="4">
        <v>0</v>
      </c>
      <c r="G25" s="4">
        <v>1</v>
      </c>
      <c r="H25" s="4">
        <v>0</v>
      </c>
      <c r="I25" s="4">
        <v>1</v>
      </c>
      <c r="J25" s="4">
        <v>0</v>
      </c>
      <c r="K25" s="4">
        <v>0</v>
      </c>
      <c r="L25" s="4">
        <v>1</v>
      </c>
      <c r="M25" s="48">
        <v>0</v>
      </c>
      <c r="N25" s="49"/>
      <c r="O25" s="22"/>
      <c r="P25" s="22"/>
    </row>
    <row r="26" ht="19.5" spans="3:16">
      <c r="C26" s="18" t="s">
        <v>42</v>
      </c>
      <c r="D26" s="19"/>
      <c r="F26" s="8">
        <v>0</v>
      </c>
      <c r="G26" s="8">
        <v>0</v>
      </c>
      <c r="H26" s="8">
        <v>0</v>
      </c>
      <c r="I26" s="8">
        <v>0</v>
      </c>
      <c r="J26" s="8">
        <v>1</v>
      </c>
      <c r="K26" s="8">
        <v>0</v>
      </c>
      <c r="L26" s="8">
        <v>0</v>
      </c>
      <c r="M26" s="40">
        <v>1</v>
      </c>
      <c r="N26" s="49"/>
      <c r="O26" s="22"/>
      <c r="P26" s="22"/>
    </row>
    <row r="27" ht="19.5" spans="3:16">
      <c r="C27" s="18" t="s">
        <v>43</v>
      </c>
      <c r="D27" s="19"/>
      <c r="F27" s="20"/>
      <c r="G27" s="20"/>
      <c r="H27" s="20"/>
      <c r="I27" s="20"/>
      <c r="J27" s="20"/>
      <c r="K27" s="20"/>
      <c r="L27" s="20"/>
      <c r="M27" s="20"/>
      <c r="N27" s="50"/>
      <c r="O27" s="22"/>
      <c r="P27" s="22"/>
    </row>
    <row r="28" spans="3:16">
      <c r="C28" s="21"/>
      <c r="D28" s="21"/>
      <c r="F28" s="22"/>
      <c r="G28" s="22"/>
      <c r="H28" s="22"/>
      <c r="I28" s="22"/>
      <c r="J28" s="22"/>
      <c r="K28" s="22"/>
      <c r="L28" s="22"/>
      <c r="M28" s="22"/>
      <c r="N28" s="50"/>
      <c r="O28" s="22"/>
      <c r="P28" s="22"/>
    </row>
    <row r="30" ht="19.5" spans="3:5">
      <c r="C30" s="14" t="s">
        <v>44</v>
      </c>
      <c r="D30" s="14"/>
      <c r="E30" s="14"/>
    </row>
    <row r="31" ht="19.5" spans="3:7">
      <c r="C31" s="14" t="s">
        <v>45</v>
      </c>
      <c r="D31" s="14"/>
      <c r="E31" s="14"/>
      <c r="F31" s="23" t="s">
        <v>46</v>
      </c>
      <c r="G31" s="23"/>
    </row>
    <row r="32" ht="19.5" spans="3:5">
      <c r="C32" s="24" t="s">
        <v>47</v>
      </c>
      <c r="D32" s="24"/>
      <c r="E32" s="24"/>
    </row>
    <row r="33" spans="3:4">
      <c r="C33"/>
      <c r="D33"/>
    </row>
    <row r="36" spans="2:7">
      <c r="B36" s="12" t="s">
        <v>48</v>
      </c>
      <c r="C36" s="12"/>
      <c r="D36" s="12"/>
      <c r="E36" s="12"/>
      <c r="F36" s="12"/>
      <c r="G36" s="12"/>
    </row>
    <row r="37" spans="2:7">
      <c r="B37" s="7"/>
      <c r="C37" s="7"/>
      <c r="D37" s="7"/>
      <c r="E37" s="7"/>
      <c r="F37" s="7"/>
      <c r="G37" s="7"/>
    </row>
    <row r="38" spans="2:7">
      <c r="B38" s="7"/>
      <c r="C38" s="4">
        <v>5</v>
      </c>
      <c r="D38" s="4">
        <v>4</v>
      </c>
      <c r="E38" s="4">
        <v>5</v>
      </c>
      <c r="F38" s="5">
        <v>4</v>
      </c>
      <c r="G38" s="7"/>
    </row>
    <row r="39" spans="2:7">
      <c r="B39" s="7"/>
      <c r="C39" s="4">
        <v>6</v>
      </c>
      <c r="D39" s="4">
        <v>5</v>
      </c>
      <c r="E39" s="4">
        <v>4</v>
      </c>
      <c r="F39" s="5">
        <v>5</v>
      </c>
      <c r="G39" s="7"/>
    </row>
    <row r="40" spans="2:28">
      <c r="B40" s="7"/>
      <c r="C40" s="4">
        <v>4</v>
      </c>
      <c r="D40" s="4">
        <v>7</v>
      </c>
      <c r="E40" s="4">
        <v>5</v>
      </c>
      <c r="F40" s="5">
        <v>7</v>
      </c>
      <c r="G40" s="7"/>
      <c r="U40" s="32"/>
      <c r="V40" s="32"/>
      <c r="W40" s="32"/>
      <c r="X40" s="32"/>
      <c r="Y40" s="32"/>
      <c r="Z40" s="32"/>
      <c r="AA40" s="32"/>
      <c r="AB40" s="32"/>
    </row>
    <row r="41" spans="2:28">
      <c r="B41" s="7"/>
      <c r="C41" s="5">
        <v>6</v>
      </c>
      <c r="D41" s="5">
        <v>8</v>
      </c>
      <c r="E41" s="5">
        <v>2</v>
      </c>
      <c r="F41" s="6"/>
      <c r="G41" s="7"/>
      <c r="U41" s="32"/>
      <c r="V41" s="32"/>
      <c r="W41" s="32"/>
      <c r="X41" s="32"/>
      <c r="Y41" s="32"/>
      <c r="Z41" s="32"/>
      <c r="AA41" s="32"/>
      <c r="AB41" s="32"/>
    </row>
    <row r="42" spans="2:28">
      <c r="B42" s="7"/>
      <c r="C42" s="7"/>
      <c r="D42" s="7"/>
      <c r="E42" s="7"/>
      <c r="F42" s="7"/>
      <c r="G42" s="7"/>
      <c r="U42" s="32"/>
      <c r="V42" s="32"/>
      <c r="W42" s="32"/>
      <c r="X42" s="32"/>
      <c r="Y42" s="32"/>
      <c r="Z42" s="32"/>
      <c r="AA42" s="32"/>
      <c r="AB42" s="32"/>
    </row>
    <row r="43" spans="2:28">
      <c r="B43" s="7"/>
      <c r="C43" s="25" t="s">
        <v>49</v>
      </c>
      <c r="D43" s="25">
        <v>4</v>
      </c>
      <c r="E43" s="25">
        <v>5</v>
      </c>
      <c r="F43" s="26">
        <f>4-4</f>
        <v>0</v>
      </c>
      <c r="G43" s="7"/>
      <c r="U43" s="32"/>
      <c r="V43" s="32"/>
      <c r="W43" s="32"/>
      <c r="X43" s="32"/>
      <c r="Y43" s="32"/>
      <c r="Z43" s="32"/>
      <c r="AA43" s="32"/>
      <c r="AB43" s="32"/>
    </row>
    <row r="44" spans="2:28">
      <c r="B44" s="7"/>
      <c r="C44" s="27" t="s">
        <v>50</v>
      </c>
      <c r="D44" s="28" t="s">
        <v>51</v>
      </c>
      <c r="E44" s="28">
        <v>4</v>
      </c>
      <c r="F44" s="26">
        <f>5-2-3</f>
        <v>0</v>
      </c>
      <c r="G44" s="7"/>
      <c r="U44" s="32"/>
      <c r="V44" s="32"/>
      <c r="W44" s="32"/>
      <c r="X44" s="32"/>
      <c r="Y44" s="32"/>
      <c r="Z44" s="32"/>
      <c r="AA44" s="32"/>
      <c r="AB44" s="32"/>
    </row>
    <row r="45" spans="2:28">
      <c r="B45" s="7"/>
      <c r="C45" s="27">
        <v>4</v>
      </c>
      <c r="D45" s="29" t="s">
        <v>52</v>
      </c>
      <c r="E45" s="30" t="s">
        <v>53</v>
      </c>
      <c r="F45" s="26">
        <f>7-7</f>
        <v>0</v>
      </c>
      <c r="G45" s="7"/>
      <c r="U45" s="32"/>
      <c r="V45" s="32"/>
      <c r="W45" s="32"/>
      <c r="X45" s="32"/>
      <c r="Y45" s="32"/>
      <c r="Z45" s="32"/>
      <c r="AA45" s="32"/>
      <c r="AB45" s="32"/>
    </row>
    <row r="46" spans="2:28">
      <c r="B46" s="7"/>
      <c r="C46" s="26">
        <f>6-4-2</f>
        <v>0</v>
      </c>
      <c r="D46" s="26">
        <f>8-3-5</f>
        <v>0</v>
      </c>
      <c r="E46" s="26">
        <f>2-2</f>
        <v>0</v>
      </c>
      <c r="F46" s="31"/>
      <c r="G46" s="7"/>
      <c r="U46" s="32"/>
      <c r="V46" s="32"/>
      <c r="W46" s="32"/>
      <c r="X46" s="32"/>
      <c r="Y46" s="32"/>
      <c r="Z46" s="32"/>
      <c r="AA46" s="32"/>
      <c r="AB46" s="32"/>
    </row>
    <row r="47" spans="2:28">
      <c r="B47" s="7"/>
      <c r="C47" s="2"/>
      <c r="D47" s="2"/>
      <c r="E47" s="2"/>
      <c r="F47" s="2"/>
      <c r="G47" s="7"/>
      <c r="U47" s="32"/>
      <c r="V47" s="32"/>
      <c r="W47" s="32"/>
      <c r="X47" s="32"/>
      <c r="Y47" s="32"/>
      <c r="Z47" s="32"/>
      <c r="AA47" s="32"/>
      <c r="AB47" s="32"/>
    </row>
    <row r="48" spans="2:28">
      <c r="B48" s="7"/>
      <c r="C48" s="31" t="s">
        <v>49</v>
      </c>
      <c r="D48" s="31">
        <v>4</v>
      </c>
      <c r="E48" s="31">
        <v>5</v>
      </c>
      <c r="F48" s="26">
        <f>4-4</f>
        <v>0</v>
      </c>
      <c r="G48" s="7"/>
      <c r="U48" s="32"/>
      <c r="V48" s="32"/>
      <c r="W48" s="32"/>
      <c r="X48" s="32"/>
      <c r="Y48" s="32"/>
      <c r="Z48" s="32"/>
      <c r="AA48" s="32"/>
      <c r="AB48" s="32"/>
    </row>
    <row r="49" spans="2:28">
      <c r="B49" s="7"/>
      <c r="C49" s="31" t="s">
        <v>50</v>
      </c>
      <c r="D49" s="31" t="s">
        <v>51</v>
      </c>
      <c r="E49" s="31">
        <v>4</v>
      </c>
      <c r="F49" s="26">
        <f>5-2-3</f>
        <v>0</v>
      </c>
      <c r="G49" s="7"/>
      <c r="I49" s="32"/>
      <c r="J49" s="32"/>
      <c r="K49" s="32"/>
      <c r="L49" s="32"/>
      <c r="M49" s="32"/>
      <c r="N49" s="51"/>
      <c r="U49" s="32"/>
      <c r="V49" s="32"/>
      <c r="W49" s="32"/>
      <c r="X49" s="32"/>
      <c r="Y49" s="32"/>
      <c r="Z49" s="32"/>
      <c r="AA49" s="32"/>
      <c r="AB49" s="32"/>
    </row>
    <row r="50" spans="2:28">
      <c r="B50" s="7"/>
      <c r="C50" s="31">
        <v>4</v>
      </c>
      <c r="D50" s="31" t="s">
        <v>52</v>
      </c>
      <c r="E50" s="31" t="s">
        <v>53</v>
      </c>
      <c r="F50" s="26">
        <f>7-7</f>
        <v>0</v>
      </c>
      <c r="G50" s="7"/>
      <c r="H50" s="7"/>
      <c r="I50" s="7"/>
      <c r="J50" s="7"/>
      <c r="K50" s="7"/>
      <c r="L50" s="7"/>
      <c r="M50" s="7"/>
      <c r="N50" s="52"/>
      <c r="O50" s="7"/>
      <c r="P50" s="7"/>
      <c r="U50" s="32"/>
      <c r="V50" s="32"/>
      <c r="W50" s="32"/>
      <c r="X50" s="32"/>
      <c r="Y50" s="32"/>
      <c r="Z50" s="32"/>
      <c r="AA50" s="32"/>
      <c r="AB50" s="32"/>
    </row>
    <row r="51" spans="2:16">
      <c r="B51" s="7"/>
      <c r="C51" s="26">
        <f>6-4-2</f>
        <v>0</v>
      </c>
      <c r="D51" s="26">
        <f>8-3-5</f>
        <v>0</v>
      </c>
      <c r="E51" s="26">
        <f>2-2</f>
        <v>0</v>
      </c>
      <c r="F51" s="31"/>
      <c r="G51" s="7"/>
      <c r="H51" s="7"/>
      <c r="I51" s="7"/>
      <c r="J51" s="7"/>
      <c r="K51" s="7"/>
      <c r="L51" s="7"/>
      <c r="M51" s="7"/>
      <c r="N51" s="52"/>
      <c r="O51" s="7"/>
      <c r="P51" s="7"/>
    </row>
    <row r="52" spans="2:16">
      <c r="B52" s="7"/>
      <c r="C52" s="7" t="s">
        <v>54</v>
      </c>
      <c r="D52" s="7"/>
      <c r="E52" s="2"/>
      <c r="F52" s="2"/>
      <c r="G52" s="7"/>
      <c r="H52" s="7"/>
      <c r="I52" s="7"/>
      <c r="J52" s="7"/>
      <c r="K52" s="7"/>
      <c r="L52" s="7"/>
      <c r="M52" s="7"/>
      <c r="N52" s="52"/>
      <c r="O52" s="7"/>
      <c r="P52" s="7"/>
    </row>
    <row r="53" spans="2:16">
      <c r="B53" s="7"/>
      <c r="C53" s="2">
        <f>5*4+6*2+5*3+7*5+5*2</f>
        <v>92</v>
      </c>
      <c r="D53" s="2"/>
      <c r="E53" s="2"/>
      <c r="F53" s="2"/>
      <c r="G53" s="7"/>
      <c r="H53" s="7"/>
      <c r="I53" s="7"/>
      <c r="J53" s="7"/>
      <c r="K53" s="7"/>
      <c r="L53" s="7"/>
      <c r="M53" s="7"/>
      <c r="N53" s="52"/>
      <c r="O53" s="7"/>
      <c r="P53" s="7"/>
    </row>
    <row r="54" spans="2:16">
      <c r="B54" s="7"/>
      <c r="C54" s="32"/>
      <c r="D54" s="33"/>
      <c r="E54" s="32"/>
      <c r="F54" s="2"/>
      <c r="G54" s="7"/>
      <c r="H54" s="7"/>
      <c r="I54" s="7"/>
      <c r="J54" s="7"/>
      <c r="K54" s="7"/>
      <c r="L54" s="7"/>
      <c r="M54" s="7"/>
      <c r="N54" s="52"/>
      <c r="O54" s="7"/>
      <c r="P54" s="7"/>
    </row>
    <row r="55" ht="19.5" spans="2:16">
      <c r="B55" s="7"/>
      <c r="C55" s="32" t="s">
        <v>55</v>
      </c>
      <c r="D55" s="33" t="s">
        <v>56</v>
      </c>
      <c r="E55" s="32" t="s">
        <v>57</v>
      </c>
      <c r="F55" s="2"/>
      <c r="G55" s="7"/>
      <c r="H55" s="7"/>
      <c r="I55" s="7"/>
      <c r="J55" s="7"/>
      <c r="K55" s="7"/>
      <c r="L55" s="7"/>
      <c r="M55" s="7"/>
      <c r="N55" s="52"/>
      <c r="O55" s="7"/>
      <c r="P55" s="7"/>
    </row>
    <row r="56" spans="2:16">
      <c r="B56" s="7"/>
      <c r="C56" s="32"/>
      <c r="D56" s="32" t="s">
        <v>58</v>
      </c>
      <c r="E56" s="32"/>
      <c r="F56" s="2"/>
      <c r="G56" s="7"/>
      <c r="H56" s="7"/>
      <c r="I56" s="7"/>
      <c r="J56" s="7"/>
      <c r="K56" s="7"/>
      <c r="L56" s="7"/>
      <c r="M56" s="7"/>
      <c r="N56" s="52"/>
      <c r="O56" s="7"/>
      <c r="P56" s="7"/>
    </row>
    <row r="57" spans="2:16">
      <c r="B57" s="7"/>
      <c r="C57" s="34">
        <v>0</v>
      </c>
      <c r="D57" s="35">
        <v>4</v>
      </c>
      <c r="E57" s="36">
        <v>5</v>
      </c>
      <c r="F57" s="1">
        <v>0</v>
      </c>
      <c r="H57" s="7"/>
      <c r="I57" s="7"/>
      <c r="J57" s="7"/>
      <c r="K57" s="7"/>
      <c r="L57" s="7"/>
      <c r="M57" s="7"/>
      <c r="N57" s="52"/>
      <c r="O57" s="7"/>
      <c r="P57" s="7"/>
    </row>
    <row r="58" spans="2:16">
      <c r="B58" s="7"/>
      <c r="C58" s="34">
        <v>0</v>
      </c>
      <c r="D58" s="34">
        <v>0</v>
      </c>
      <c r="E58" s="35">
        <v>4</v>
      </c>
      <c r="F58" s="1">
        <v>1</v>
      </c>
      <c r="H58" s="7"/>
      <c r="I58" s="7"/>
      <c r="J58" s="7"/>
      <c r="K58" s="7"/>
      <c r="L58" s="7"/>
      <c r="M58" s="7"/>
      <c r="N58" s="52"/>
      <c r="O58" s="7"/>
      <c r="P58" s="7"/>
    </row>
    <row r="59" spans="2:16">
      <c r="B59" s="7"/>
      <c r="C59" s="35">
        <v>4</v>
      </c>
      <c r="D59" s="34">
        <v>0</v>
      </c>
      <c r="E59" s="34">
        <v>0</v>
      </c>
      <c r="F59" s="1">
        <v>3</v>
      </c>
      <c r="H59" s="7"/>
      <c r="I59" s="7"/>
      <c r="J59" s="7"/>
      <c r="K59" s="7"/>
      <c r="L59" s="7"/>
      <c r="M59" s="7"/>
      <c r="N59" s="52"/>
      <c r="O59" s="7"/>
      <c r="P59" s="7"/>
    </row>
    <row r="60" spans="2:16">
      <c r="B60" s="7"/>
      <c r="C60" s="1">
        <v>5</v>
      </c>
      <c r="D60" s="1">
        <v>4</v>
      </c>
      <c r="E60" s="7">
        <v>2</v>
      </c>
      <c r="F60" s="7"/>
      <c r="H60" s="7"/>
      <c r="I60" s="7"/>
      <c r="J60" s="7"/>
      <c r="K60" s="7"/>
      <c r="L60" s="7"/>
      <c r="M60" s="7"/>
      <c r="N60" s="52"/>
      <c r="O60" s="7"/>
      <c r="P60" s="7"/>
    </row>
    <row r="61" spans="2:16">
      <c r="B61" s="7"/>
      <c r="F61" s="7"/>
      <c r="G61" s="7"/>
      <c r="H61" s="7"/>
      <c r="I61" s="7"/>
      <c r="J61" s="7"/>
      <c r="K61" s="7"/>
      <c r="L61" s="7"/>
      <c r="M61" s="7"/>
      <c r="N61" s="52"/>
      <c r="O61" s="7"/>
      <c r="P61" s="7"/>
    </row>
    <row r="62" spans="2:16">
      <c r="B62" s="7"/>
      <c r="F62" s="7"/>
      <c r="G62" s="7"/>
      <c r="H62" s="7"/>
      <c r="I62" s="7"/>
      <c r="J62" s="7"/>
      <c r="K62" s="7"/>
      <c r="L62" s="7"/>
      <c r="M62" s="7"/>
      <c r="N62" s="52"/>
      <c r="O62" s="7"/>
      <c r="P62" s="7"/>
    </row>
    <row r="63" spans="2:16">
      <c r="B63" s="7"/>
      <c r="C63" s="37">
        <v>0</v>
      </c>
      <c r="D63" s="38">
        <f>$F63+D$66-5</f>
        <v>-1</v>
      </c>
      <c r="E63" s="38">
        <f>$F63+E$66-2</f>
        <v>0</v>
      </c>
      <c r="F63" s="1">
        <v>0</v>
      </c>
      <c r="G63" s="7"/>
      <c r="H63" s="7"/>
      <c r="I63" s="7"/>
      <c r="J63" s="7"/>
      <c r="K63" s="7"/>
      <c r="L63" s="7"/>
      <c r="M63" s="7"/>
      <c r="N63" s="52"/>
      <c r="O63" s="7"/>
      <c r="P63" s="7"/>
    </row>
    <row r="64" spans="2:16">
      <c r="B64" s="7"/>
      <c r="C64" s="37">
        <v>0</v>
      </c>
      <c r="D64" s="39">
        <v>0</v>
      </c>
      <c r="E64" s="38">
        <f>$F64+E$66-7</f>
        <v>-4</v>
      </c>
      <c r="F64" s="1">
        <v>1</v>
      </c>
      <c r="H64" s="7"/>
      <c r="I64" s="7"/>
      <c r="J64" s="7"/>
      <c r="K64" s="7"/>
      <c r="L64" s="7"/>
      <c r="M64" s="7"/>
      <c r="N64" s="52"/>
      <c r="O64" s="7"/>
      <c r="P64" s="7"/>
    </row>
    <row r="65" spans="2:16">
      <c r="B65" s="7"/>
      <c r="C65" s="38">
        <f>F65+C66-4</f>
        <v>4</v>
      </c>
      <c r="D65" s="39">
        <v>0</v>
      </c>
      <c r="E65" s="39">
        <v>0</v>
      </c>
      <c r="F65" s="1">
        <v>3</v>
      </c>
      <c r="H65" s="7"/>
      <c r="I65" s="7"/>
      <c r="J65" s="7"/>
      <c r="K65" s="7"/>
      <c r="L65" s="7"/>
      <c r="M65" s="7"/>
      <c r="N65" s="52"/>
      <c r="O65" s="7"/>
      <c r="P65" s="7"/>
    </row>
    <row r="66" spans="2:16">
      <c r="B66" s="7"/>
      <c r="C66" s="2">
        <v>5</v>
      </c>
      <c r="D66" s="1">
        <v>4</v>
      </c>
      <c r="E66" s="1">
        <v>2</v>
      </c>
      <c r="H66" s="7"/>
      <c r="I66" s="7"/>
      <c r="J66" s="7"/>
      <c r="K66" s="7"/>
      <c r="L66" s="7"/>
      <c r="M66" s="7"/>
      <c r="N66" s="52"/>
      <c r="O66" s="7"/>
      <c r="P66" s="7"/>
    </row>
    <row r="67" spans="2:16">
      <c r="B67" s="7"/>
      <c r="C67" s="7"/>
      <c r="D67" s="7"/>
      <c r="E67" s="7"/>
      <c r="H67" s="7"/>
      <c r="I67" s="7"/>
      <c r="J67" s="7"/>
      <c r="K67" s="7"/>
      <c r="L67" s="7"/>
      <c r="M67" s="7"/>
      <c r="N67" s="52"/>
      <c r="O67" s="7"/>
      <c r="P67" s="7"/>
    </row>
    <row r="68" spans="2:16">
      <c r="B68" s="7"/>
      <c r="C68" s="37">
        <v>0</v>
      </c>
      <c r="D68" s="38">
        <f>$F68+D$66-5</f>
        <v>-1</v>
      </c>
      <c r="E68" s="38">
        <f>$F68+E$66-2</f>
        <v>0</v>
      </c>
      <c r="F68" s="1">
        <v>0</v>
      </c>
      <c r="G68" s="7"/>
      <c r="H68" s="7"/>
      <c r="I68" s="7"/>
      <c r="J68" s="7"/>
      <c r="K68" s="7"/>
      <c r="L68" s="7"/>
      <c r="M68" s="7"/>
      <c r="N68" s="52"/>
      <c r="O68" s="7"/>
      <c r="P68" s="7"/>
    </row>
    <row r="69" spans="2:16">
      <c r="B69" s="7"/>
      <c r="C69" s="37">
        <v>0</v>
      </c>
      <c r="D69" s="39">
        <v>0</v>
      </c>
      <c r="E69" s="38">
        <f>$F69+E$66-7</f>
        <v>-4</v>
      </c>
      <c r="F69" s="1">
        <v>1</v>
      </c>
      <c r="G69" s="7"/>
      <c r="H69" s="7"/>
      <c r="I69" s="7"/>
      <c r="J69" s="7"/>
      <c r="K69" s="7"/>
      <c r="L69" s="7"/>
      <c r="M69" s="7"/>
      <c r="N69" s="52"/>
      <c r="O69" s="7"/>
      <c r="P69" s="7"/>
    </row>
    <row r="70" spans="2:16">
      <c r="B70" s="7"/>
      <c r="C70" s="38">
        <f>F70+C71-4</f>
        <v>4</v>
      </c>
      <c r="D70" s="39">
        <v>0</v>
      </c>
      <c r="E70" s="39">
        <v>0</v>
      </c>
      <c r="F70" s="1">
        <v>3</v>
      </c>
      <c r="G70" s="7"/>
      <c r="J70" s="7"/>
      <c r="K70" s="7"/>
      <c r="L70" s="7"/>
      <c r="M70" s="7"/>
      <c r="N70" s="52"/>
      <c r="O70" s="7"/>
      <c r="P70" s="7"/>
    </row>
    <row r="71" spans="2:16">
      <c r="B71" s="7"/>
      <c r="C71" s="2">
        <v>5</v>
      </c>
      <c r="D71" s="1">
        <v>4</v>
      </c>
      <c r="E71" s="1">
        <v>2</v>
      </c>
      <c r="G71" s="7"/>
      <c r="J71" s="7"/>
      <c r="K71" s="7"/>
      <c r="L71" s="7"/>
      <c r="M71" s="7"/>
      <c r="N71" s="52"/>
      <c r="O71" s="7"/>
      <c r="P71" s="7"/>
    </row>
    <row r="72" spans="2:16">
      <c r="B72" s="7"/>
      <c r="C72" s="7"/>
      <c r="D72" s="7"/>
      <c r="E72" s="7"/>
      <c r="G72" s="7"/>
      <c r="J72" s="7"/>
      <c r="K72" s="7"/>
      <c r="L72" s="7"/>
      <c r="M72" s="7"/>
      <c r="N72" s="52"/>
      <c r="O72" s="7"/>
      <c r="P72" s="7"/>
    </row>
    <row r="73" spans="2:16">
      <c r="B73" s="7"/>
      <c r="C73" s="7"/>
      <c r="D73" s="7"/>
      <c r="E73" s="7"/>
      <c r="G73" s="7"/>
      <c r="L73" s="7"/>
      <c r="M73" s="7"/>
      <c r="N73" s="52"/>
      <c r="O73" s="7"/>
      <c r="P73" s="7"/>
    </row>
    <row r="74" spans="2:16">
      <c r="B74" s="7"/>
      <c r="C74" s="53" t="s">
        <v>59</v>
      </c>
      <c r="D74" s="54">
        <v>4</v>
      </c>
      <c r="E74" s="55"/>
      <c r="F74" s="54">
        <v>5</v>
      </c>
      <c r="G74" s="55"/>
      <c r="H74" s="2"/>
      <c r="L74" s="7"/>
      <c r="M74" s="7"/>
      <c r="N74" s="52"/>
      <c r="O74" s="7"/>
      <c r="P74" s="7"/>
    </row>
    <row r="75" spans="2:16">
      <c r="B75" s="7"/>
      <c r="C75" s="6" t="s">
        <v>60</v>
      </c>
      <c r="D75" s="54" t="s">
        <v>61</v>
      </c>
      <c r="E75" s="55"/>
      <c r="F75" s="54">
        <v>4</v>
      </c>
      <c r="G75" s="55"/>
      <c r="H75" s="2"/>
      <c r="L75" s="7"/>
      <c r="M75" s="7"/>
      <c r="N75" s="52"/>
      <c r="O75" s="7"/>
      <c r="P75" s="7"/>
    </row>
    <row r="76" spans="2:16">
      <c r="B76" s="2"/>
      <c r="C76" s="6" t="s">
        <v>62</v>
      </c>
      <c r="D76" s="54" t="s">
        <v>63</v>
      </c>
      <c r="E76" s="55"/>
      <c r="F76" s="54" t="s">
        <v>53</v>
      </c>
      <c r="G76" s="55"/>
      <c r="H76" s="2"/>
      <c r="L76" s="7"/>
      <c r="M76" s="7"/>
      <c r="N76" s="52"/>
      <c r="O76" s="7"/>
      <c r="P76" s="7"/>
    </row>
    <row r="77" ht="19.5" spans="3:16">
      <c r="C77" s="56" t="s">
        <v>64</v>
      </c>
      <c r="D77" s="9" t="s">
        <v>65</v>
      </c>
      <c r="E77" s="57"/>
      <c r="F77" s="9" t="s">
        <v>66</v>
      </c>
      <c r="G77" s="57"/>
      <c r="L77" s="7"/>
      <c r="M77" s="7"/>
      <c r="N77" s="52"/>
      <c r="O77" s="7"/>
      <c r="P77" s="7"/>
    </row>
    <row r="78" spans="3:16">
      <c r="C78" s="7"/>
      <c r="D78" s="7"/>
      <c r="E78" s="7"/>
      <c r="F78" s="2"/>
      <c r="G78" s="7"/>
      <c r="M78" s="7"/>
      <c r="N78" s="52"/>
      <c r="O78" s="7"/>
      <c r="P78" s="7"/>
    </row>
    <row r="79" ht="15" customHeight="1" spans="2:16">
      <c r="B79" s="7"/>
      <c r="C79" s="53" t="s">
        <v>59</v>
      </c>
      <c r="D79" s="54">
        <v>4</v>
      </c>
      <c r="E79" s="55"/>
      <c r="F79" s="54">
        <v>5</v>
      </c>
      <c r="G79" s="55"/>
      <c r="M79" s="7"/>
      <c r="N79" s="52"/>
      <c r="O79" s="7"/>
      <c r="P79" s="7"/>
    </row>
    <row r="80" spans="2:16">
      <c r="B80" s="7"/>
      <c r="C80" s="6">
        <v>6</v>
      </c>
      <c r="D80" s="54" t="s">
        <v>67</v>
      </c>
      <c r="E80" s="55"/>
      <c r="F80" s="54">
        <v>4</v>
      </c>
      <c r="G80" s="55"/>
      <c r="M80" s="7"/>
      <c r="N80" s="52"/>
      <c r="O80" s="7"/>
      <c r="P80" s="7"/>
    </row>
    <row r="81" spans="3:16">
      <c r="C81" s="6" t="s">
        <v>68</v>
      </c>
      <c r="D81" s="54" t="s">
        <v>69</v>
      </c>
      <c r="E81" s="55"/>
      <c r="F81" s="54" t="s">
        <v>53</v>
      </c>
      <c r="G81" s="55"/>
      <c r="H81" s="7"/>
      <c r="I81" s="7"/>
      <c r="M81" s="7"/>
      <c r="N81" s="52"/>
      <c r="O81" s="7"/>
      <c r="P81" s="7"/>
    </row>
    <row r="82" spans="3:16">
      <c r="C82" s="56">
        <v>6</v>
      </c>
      <c r="D82" s="9">
        <v>8</v>
      </c>
      <c r="E82" s="57"/>
      <c r="F82" s="9">
        <v>2</v>
      </c>
      <c r="G82" s="57"/>
      <c r="H82" s="7"/>
      <c r="I82" s="7"/>
      <c r="K82" s="7"/>
      <c r="L82" s="7"/>
      <c r="M82" s="7"/>
      <c r="N82" s="52"/>
      <c r="O82" s="7"/>
      <c r="P82" s="7"/>
    </row>
    <row r="83" spans="3:16">
      <c r="C83" s="7"/>
      <c r="D83" s="7"/>
      <c r="E83" s="7"/>
      <c r="F83" s="7"/>
      <c r="G83" s="7"/>
      <c r="H83" s="7"/>
      <c r="I83" s="7"/>
      <c r="K83" s="7"/>
      <c r="L83" s="7"/>
      <c r="M83" s="7"/>
      <c r="N83" s="52"/>
      <c r="O83" s="7"/>
      <c r="P83" s="7"/>
    </row>
    <row r="84" spans="3:16">
      <c r="C84" s="58">
        <v>0</v>
      </c>
      <c r="D84" s="27">
        <f>$F84+D$66-4</f>
        <v>0</v>
      </c>
      <c r="E84" s="27">
        <f>$F84+E$66-5</f>
        <v>-3</v>
      </c>
      <c r="F84" s="1">
        <v>0</v>
      </c>
      <c r="G84" s="7"/>
      <c r="H84" s="7"/>
      <c r="I84" s="7"/>
      <c r="K84" s="7"/>
      <c r="L84" s="7"/>
      <c r="M84" s="7"/>
      <c r="N84" s="52"/>
      <c r="O84" s="7"/>
      <c r="P84" s="7"/>
    </row>
    <row r="85" spans="3:16">
      <c r="C85" s="27">
        <f>C87+F85-6</f>
        <v>0</v>
      </c>
      <c r="D85" s="34">
        <v>0</v>
      </c>
      <c r="E85" s="27">
        <f>$F85+E$66-4</f>
        <v>-1</v>
      </c>
      <c r="F85" s="1">
        <v>1</v>
      </c>
      <c r="H85" s="7"/>
      <c r="I85" s="7"/>
      <c r="K85" s="7"/>
      <c r="L85" s="7"/>
      <c r="M85" s="7"/>
      <c r="N85" s="52"/>
      <c r="O85" s="7"/>
      <c r="P85" s="7"/>
    </row>
    <row r="86" spans="3:16">
      <c r="C86" s="58">
        <v>0</v>
      </c>
      <c r="D86" s="34">
        <v>0</v>
      </c>
      <c r="E86" s="34">
        <v>0</v>
      </c>
      <c r="F86" s="1">
        <v>3</v>
      </c>
      <c r="H86" s="7"/>
      <c r="I86" s="7"/>
      <c r="K86" s="7"/>
      <c r="L86" s="7"/>
      <c r="M86" s="7"/>
      <c r="N86" s="52"/>
      <c r="O86" s="7"/>
      <c r="P86" s="7"/>
    </row>
    <row r="87" spans="3:8">
      <c r="C87" s="2">
        <v>5</v>
      </c>
      <c r="D87" s="1">
        <v>4</v>
      </c>
      <c r="E87" s="1">
        <v>2</v>
      </c>
      <c r="H87" s="7"/>
    </row>
    <row r="89" spans="3:6">
      <c r="C89" s="22" t="s">
        <v>70</v>
      </c>
      <c r="D89" s="22"/>
      <c r="E89" s="22"/>
      <c r="F89" s="2"/>
    </row>
    <row r="90" spans="3:7">
      <c r="C90" s="59" t="s">
        <v>71</v>
      </c>
      <c r="D90" s="59"/>
      <c r="E90" s="59"/>
      <c r="F90" s="59"/>
      <c r="G90" s="59"/>
    </row>
    <row r="91" spans="2:4">
      <c r="B91" s="60"/>
      <c r="C91" s="60"/>
      <c r="D91" s="60"/>
    </row>
    <row r="92" spans="2:8">
      <c r="B92" s="60"/>
      <c r="C92" s="60"/>
      <c r="D92" s="60"/>
      <c r="H92" s="7"/>
    </row>
    <row r="93" spans="2:10">
      <c r="B93" s="60"/>
      <c r="C93" s="60"/>
      <c r="D93" s="60"/>
      <c r="H93" s="7"/>
      <c r="I93" s="7"/>
      <c r="J93" s="7"/>
    </row>
    <row r="94" spans="2:14">
      <c r="B94" s="60"/>
      <c r="C94" s="60"/>
      <c r="D94" s="60"/>
      <c r="H94" s="7"/>
      <c r="I94" s="7"/>
      <c r="J94" s="7"/>
      <c r="N94" s="1"/>
    </row>
    <row r="95" spans="2:14">
      <c r="B95" s="1" t="s">
        <v>72</v>
      </c>
      <c r="C95" s="1">
        <f>5*4+5*5+7*3+5*2+4*2</f>
        <v>84</v>
      </c>
      <c r="H95" s="7"/>
      <c r="I95" s="7"/>
      <c r="J95" s="7"/>
      <c r="N95" s="1"/>
    </row>
    <row r="96" spans="3:14">
      <c r="C96" s="61"/>
      <c r="D96" s="61"/>
      <c r="E96" s="61"/>
      <c r="F96" s="61"/>
      <c r="G96" s="61"/>
      <c r="I96" s="7"/>
      <c r="J96" s="7"/>
      <c r="N96" s="1"/>
    </row>
    <row r="98" spans="3:7">
      <c r="C98" s="40" t="s">
        <v>73</v>
      </c>
      <c r="D98" s="20"/>
      <c r="E98" s="20"/>
      <c r="F98" s="20"/>
      <c r="G98" s="62"/>
    </row>
    <row r="99" spans="3:7">
      <c r="C99" s="13" t="s">
        <v>74</v>
      </c>
      <c r="G99" s="63"/>
    </row>
    <row r="100" spans="3:7">
      <c r="C100" s="41" t="s">
        <v>75</v>
      </c>
      <c r="D100" s="42"/>
      <c r="E100" s="42"/>
      <c r="F100" s="42"/>
      <c r="G100" s="64"/>
    </row>
    <row r="102" spans="2:14">
      <c r="B102" s="12" t="s">
        <v>76</v>
      </c>
      <c r="C102" s="12"/>
      <c r="D102" s="12"/>
      <c r="E102" s="12"/>
      <c r="F102" s="12"/>
      <c r="G102" s="12"/>
      <c r="N102" s="1"/>
    </row>
    <row r="103" spans="8:14">
      <c r="H103" s="59"/>
      <c r="N103" s="1"/>
    </row>
    <row r="104" spans="2:14">
      <c r="B104" s="7"/>
      <c r="C104" s="4">
        <v>5</v>
      </c>
      <c r="D104" s="65" t="s">
        <v>77</v>
      </c>
      <c r="E104" s="6">
        <v>5</v>
      </c>
      <c r="F104" s="5">
        <f>4-4</f>
        <v>0</v>
      </c>
      <c r="G104" s="7"/>
      <c r="N104" s="1"/>
    </row>
    <row r="105" spans="2:14">
      <c r="B105" s="7"/>
      <c r="C105" s="4">
        <v>6</v>
      </c>
      <c r="D105" s="4">
        <v>5</v>
      </c>
      <c r="E105" s="6">
        <v>4</v>
      </c>
      <c r="F105" s="5">
        <v>5</v>
      </c>
      <c r="G105" s="7"/>
      <c r="N105" s="1"/>
    </row>
    <row r="106" spans="2:14">
      <c r="B106" s="7"/>
      <c r="C106" s="4">
        <v>4</v>
      </c>
      <c r="D106" s="4">
        <v>7</v>
      </c>
      <c r="E106" s="6">
        <v>5</v>
      </c>
      <c r="F106" s="5">
        <v>7</v>
      </c>
      <c r="G106" s="7"/>
      <c r="N106" s="1"/>
    </row>
    <row r="107" spans="2:14">
      <c r="B107" s="7"/>
      <c r="C107" s="5">
        <v>6</v>
      </c>
      <c r="D107" s="5">
        <f>8-4</f>
        <v>4</v>
      </c>
      <c r="E107" s="5">
        <v>2</v>
      </c>
      <c r="F107" s="6"/>
      <c r="G107" s="7"/>
      <c r="N107" s="1"/>
    </row>
    <row r="108" spans="2:7">
      <c r="B108" s="7"/>
      <c r="C108" s="7"/>
      <c r="D108" s="7"/>
      <c r="E108" s="7"/>
      <c r="F108" s="7"/>
      <c r="G108" s="7"/>
    </row>
    <row r="109" spans="2:7">
      <c r="B109" s="7"/>
      <c r="C109" s="66">
        <v>5</v>
      </c>
      <c r="D109" s="65" t="s">
        <v>77</v>
      </c>
      <c r="E109" s="66">
        <v>5</v>
      </c>
      <c r="F109" s="5">
        <f>4-4</f>
        <v>0</v>
      </c>
      <c r="G109" s="7"/>
    </row>
    <row r="110" spans="2:7">
      <c r="B110" s="7"/>
      <c r="C110" s="67">
        <v>6</v>
      </c>
      <c r="D110" s="65" t="s">
        <v>51</v>
      </c>
      <c r="E110" s="65" t="s">
        <v>78</v>
      </c>
      <c r="F110" s="5">
        <f>5-2-3</f>
        <v>0</v>
      </c>
      <c r="G110" s="7"/>
    </row>
    <row r="111" spans="2:7">
      <c r="B111" s="7"/>
      <c r="C111" s="65" t="s">
        <v>79</v>
      </c>
      <c r="D111" s="65" t="s">
        <v>80</v>
      </c>
      <c r="E111" s="66">
        <v>5</v>
      </c>
      <c r="F111" s="26">
        <f>7-6-1</f>
        <v>0</v>
      </c>
      <c r="G111" s="7"/>
    </row>
    <row r="112" spans="2:7">
      <c r="B112" s="7"/>
      <c r="C112" s="5">
        <f>6-6</f>
        <v>0</v>
      </c>
      <c r="D112" s="5">
        <f>8-4-3-1</f>
        <v>0</v>
      </c>
      <c r="E112" s="5">
        <f>2-2</f>
        <v>0</v>
      </c>
      <c r="F112" s="6"/>
      <c r="G112" s="7"/>
    </row>
    <row r="113" spans="2:7">
      <c r="B113" s="7"/>
      <c r="C113" s="7"/>
      <c r="D113" s="7"/>
      <c r="E113" s="7"/>
      <c r="F113" s="7"/>
      <c r="G113" s="7"/>
    </row>
    <row r="114" spans="2:7">
      <c r="B114" s="7"/>
      <c r="C114" s="6">
        <v>5</v>
      </c>
      <c r="D114" s="6" t="s">
        <v>77</v>
      </c>
      <c r="E114" s="6">
        <v>5</v>
      </c>
      <c r="F114" s="5">
        <f>4-4</f>
        <v>0</v>
      </c>
      <c r="G114" s="7"/>
    </row>
    <row r="115" spans="2:7">
      <c r="B115" s="7"/>
      <c r="C115" s="6">
        <v>6</v>
      </c>
      <c r="D115" s="6" t="s">
        <v>51</v>
      </c>
      <c r="E115" s="6" t="s">
        <v>78</v>
      </c>
      <c r="F115" s="5">
        <f>5-2-3</f>
        <v>0</v>
      </c>
      <c r="G115" s="7"/>
    </row>
    <row r="116" spans="2:7">
      <c r="B116" s="7"/>
      <c r="C116" s="6" t="s">
        <v>79</v>
      </c>
      <c r="D116" s="6" t="s">
        <v>80</v>
      </c>
      <c r="E116" s="6">
        <v>5</v>
      </c>
      <c r="F116" s="26">
        <f>7-4-3</f>
        <v>0</v>
      </c>
      <c r="G116" s="7"/>
    </row>
    <row r="117" spans="2:16">
      <c r="B117" s="7"/>
      <c r="C117" s="5">
        <f>6-6</f>
        <v>0</v>
      </c>
      <c r="D117" s="5">
        <f>8-4-3-1</f>
        <v>0</v>
      </c>
      <c r="E117" s="5">
        <f>2-2</f>
        <v>0</v>
      </c>
      <c r="F117" s="6"/>
      <c r="G117" s="7"/>
      <c r="H117" s="7"/>
      <c r="I117" s="7"/>
      <c r="J117" s="7"/>
      <c r="K117" s="7"/>
      <c r="L117" s="7"/>
      <c r="M117" s="7"/>
      <c r="N117" s="52"/>
      <c r="O117" s="7"/>
      <c r="P117" s="7"/>
    </row>
    <row r="118" spans="2:16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52"/>
      <c r="O118" s="7"/>
      <c r="P118" s="7"/>
    </row>
    <row r="119" spans="7:16">
      <c r="G119" s="7"/>
      <c r="H119" s="7"/>
      <c r="I119" s="7"/>
      <c r="J119" s="7"/>
      <c r="K119" s="7"/>
      <c r="L119" s="7"/>
      <c r="M119" s="7"/>
      <c r="N119" s="52"/>
      <c r="O119" s="7"/>
      <c r="P119" s="7"/>
    </row>
    <row r="120" spans="3:16">
      <c r="C120" s="22" t="s">
        <v>70</v>
      </c>
      <c r="D120" s="22"/>
      <c r="E120" s="22"/>
      <c r="G120" s="7"/>
      <c r="H120" s="7"/>
      <c r="I120" s="7"/>
      <c r="J120" s="7"/>
      <c r="K120" s="7"/>
      <c r="L120" s="7"/>
      <c r="M120" s="7"/>
      <c r="N120" s="52"/>
      <c r="O120" s="7"/>
      <c r="P120" s="7"/>
    </row>
    <row r="121" spans="2:16">
      <c r="B121" s="7"/>
      <c r="C121" s="59" t="s">
        <v>71</v>
      </c>
      <c r="D121" s="59"/>
      <c r="E121" s="59"/>
      <c r="F121" s="59"/>
      <c r="G121" s="7"/>
      <c r="H121" s="7"/>
      <c r="I121" s="7"/>
      <c r="J121" s="7"/>
      <c r="K121" s="7"/>
      <c r="L121" s="7"/>
      <c r="M121" s="7"/>
      <c r="N121" s="52"/>
      <c r="O121" s="7"/>
      <c r="P121" s="7"/>
    </row>
    <row r="122" spans="2:16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52"/>
      <c r="O122" s="7"/>
      <c r="P122" s="7"/>
    </row>
    <row r="123" spans="2:16">
      <c r="B123" s="7"/>
      <c r="C123" s="7">
        <f>4*4+5*3+4*2+4*6+7</f>
        <v>70</v>
      </c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52"/>
      <c r="O123" s="7"/>
      <c r="P123" s="7"/>
    </row>
    <row r="124" spans="2:16">
      <c r="B124" s="7"/>
      <c r="C124" s="68"/>
      <c r="D124" s="69"/>
      <c r="E124" s="69"/>
      <c r="F124" s="69"/>
      <c r="G124" s="7"/>
      <c r="H124" s="7"/>
      <c r="I124" s="7"/>
      <c r="J124" s="7"/>
      <c r="K124" s="7"/>
      <c r="L124" s="7"/>
      <c r="M124" s="7"/>
      <c r="N124" s="52"/>
      <c r="O124" s="7"/>
      <c r="P124" s="7"/>
    </row>
    <row r="125" spans="2:16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52"/>
      <c r="O125" s="7"/>
      <c r="P125" s="7"/>
    </row>
    <row r="126" spans="2:16">
      <c r="B126" s="12" t="s">
        <v>81</v>
      </c>
      <c r="C126" s="12"/>
      <c r="D126" s="12"/>
      <c r="E126" s="12"/>
      <c r="F126" s="12"/>
      <c r="G126" s="12"/>
      <c r="H126" s="7"/>
      <c r="I126" s="7"/>
      <c r="J126" s="7"/>
      <c r="K126" s="7"/>
      <c r="L126" s="7"/>
      <c r="M126" s="7"/>
      <c r="N126" s="52"/>
      <c r="O126" s="7"/>
      <c r="P126" s="7"/>
    </row>
    <row r="127" spans="8:14">
      <c r="H127" s="7"/>
      <c r="I127" s="7"/>
      <c r="N127" s="1"/>
    </row>
    <row r="128" spans="3:14">
      <c r="C128" s="4">
        <v>4</v>
      </c>
      <c r="D128" s="4">
        <v>5</v>
      </c>
      <c r="E128" s="4">
        <v>2</v>
      </c>
      <c r="F128" s="5">
        <v>4</v>
      </c>
      <c r="G128" s="70"/>
      <c r="H128" s="7"/>
      <c r="I128" s="7"/>
      <c r="N128" s="1"/>
    </row>
    <row r="129" spans="3:14">
      <c r="C129" s="4">
        <v>6</v>
      </c>
      <c r="D129" s="4">
        <v>3</v>
      </c>
      <c r="E129" s="4">
        <v>7</v>
      </c>
      <c r="F129" s="5">
        <v>5</v>
      </c>
      <c r="G129" s="7"/>
      <c r="H129" s="7"/>
      <c r="I129" s="7"/>
      <c r="N129" s="1"/>
    </row>
    <row r="130" spans="3:14">
      <c r="C130" s="4">
        <v>4</v>
      </c>
      <c r="D130" s="4">
        <v>5</v>
      </c>
      <c r="E130" s="4">
        <v>4</v>
      </c>
      <c r="F130" s="5">
        <v>7</v>
      </c>
      <c r="G130" s="7"/>
      <c r="H130" s="7"/>
      <c r="I130" s="7"/>
      <c r="N130" s="1"/>
    </row>
    <row r="131" spans="3:14">
      <c r="C131" s="5">
        <v>6</v>
      </c>
      <c r="D131" s="5">
        <v>8</v>
      </c>
      <c r="E131" s="5">
        <v>2</v>
      </c>
      <c r="F131" s="6"/>
      <c r="G131" s="7"/>
      <c r="H131" s="7"/>
      <c r="I131" s="7"/>
      <c r="N131" s="1"/>
    </row>
    <row r="132" spans="8:16">
      <c r="H132" s="7"/>
      <c r="I132" s="7"/>
      <c r="J132" s="7"/>
      <c r="K132" s="7"/>
      <c r="L132" s="7"/>
      <c r="M132" s="7"/>
      <c r="N132" s="52"/>
      <c r="O132" s="7"/>
      <c r="P132" s="7"/>
    </row>
    <row r="133" spans="2:16">
      <c r="B133" s="71"/>
      <c r="C133" s="12" t="s">
        <v>24</v>
      </c>
      <c r="D133" s="72">
        <f>SUMPRODUCT(C128:E130,C135:E137)</f>
        <v>58</v>
      </c>
      <c r="E133" s="71"/>
      <c r="F133" s="71"/>
      <c r="G133" s="71"/>
      <c r="H133" s="7"/>
      <c r="I133" s="7"/>
      <c r="J133" s="7"/>
      <c r="K133" s="7"/>
      <c r="L133" s="7"/>
      <c r="M133" s="7"/>
      <c r="N133" s="52"/>
      <c r="O133" s="7"/>
      <c r="P133" s="7"/>
    </row>
    <row r="134" spans="2:16">
      <c r="B134" s="71"/>
      <c r="C134" s="71"/>
      <c r="D134" s="71"/>
      <c r="E134" s="71"/>
      <c r="F134" s="71"/>
      <c r="G134" s="71"/>
      <c r="H134" s="7"/>
      <c r="I134" s="7"/>
      <c r="J134" s="7"/>
      <c r="K134" s="7"/>
      <c r="L134" s="7"/>
      <c r="M134" s="7"/>
      <c r="N134" s="52"/>
      <c r="O134" s="7"/>
      <c r="P134" s="7"/>
    </row>
    <row r="135" spans="2:16">
      <c r="B135" s="71"/>
      <c r="C135" s="6">
        <v>1.66666666666667</v>
      </c>
      <c r="D135" s="6">
        <v>0.333333333333333</v>
      </c>
      <c r="E135" s="6">
        <v>2</v>
      </c>
      <c r="F135" s="6">
        <f>SUM(C135:E135)</f>
        <v>4</v>
      </c>
      <c r="G135" s="47"/>
      <c r="H135" s="7"/>
      <c r="I135" s="7"/>
      <c r="J135" s="7"/>
      <c r="K135" s="7"/>
      <c r="L135" s="7"/>
      <c r="M135" s="7"/>
      <c r="N135" s="52"/>
      <c r="O135" s="7"/>
      <c r="P135" s="7"/>
    </row>
    <row r="136" spans="2:16">
      <c r="B136" s="71"/>
      <c r="C136" s="6">
        <v>0</v>
      </c>
      <c r="D136" s="6">
        <v>5</v>
      </c>
      <c r="E136" s="6">
        <v>0</v>
      </c>
      <c r="F136" s="6">
        <f t="shared" ref="F136:F137" si="0">SUM(C136:E136)</f>
        <v>5</v>
      </c>
      <c r="G136" s="22"/>
      <c r="H136" s="7"/>
      <c r="I136" s="7"/>
      <c r="J136" s="7"/>
      <c r="K136" s="7"/>
      <c r="L136" s="7"/>
      <c r="M136" s="7"/>
      <c r="N136" s="52"/>
      <c r="O136" s="7"/>
      <c r="P136" s="7"/>
    </row>
    <row r="137" spans="2:16">
      <c r="B137" s="71"/>
      <c r="C137" s="6">
        <v>4.33333333333333</v>
      </c>
      <c r="D137" s="6">
        <v>2.66666666666667</v>
      </c>
      <c r="E137" s="6">
        <v>0</v>
      </c>
      <c r="F137" s="6">
        <f t="shared" si="0"/>
        <v>7</v>
      </c>
      <c r="G137" s="22"/>
      <c r="H137" s="7"/>
      <c r="I137" s="7"/>
      <c r="J137" s="7"/>
      <c r="K137" s="7"/>
      <c r="L137" s="7"/>
      <c r="M137" s="7"/>
      <c r="N137" s="52"/>
      <c r="O137" s="7"/>
      <c r="P137" s="7"/>
    </row>
    <row r="138" spans="2:16">
      <c r="B138" s="71"/>
      <c r="C138" s="6">
        <f>SUM(C135:C137)</f>
        <v>6</v>
      </c>
      <c r="D138" s="6">
        <f t="shared" ref="D138:E138" si="1">SUM(D135:D137)</f>
        <v>8</v>
      </c>
      <c r="E138" s="6">
        <f t="shared" si="1"/>
        <v>2</v>
      </c>
      <c r="F138" s="6"/>
      <c r="G138" s="22"/>
      <c r="H138" s="7"/>
      <c r="I138" s="7"/>
      <c r="J138" s="7"/>
      <c r="K138" s="7"/>
      <c r="L138" s="7"/>
      <c r="M138" s="7"/>
      <c r="N138" s="52"/>
      <c r="O138" s="7"/>
      <c r="P138" s="7"/>
    </row>
    <row r="139" spans="2:16">
      <c r="B139" s="71"/>
      <c r="C139" s="73"/>
      <c r="D139" s="73"/>
      <c r="E139" s="74"/>
      <c r="F139" s="74"/>
      <c r="G139" s="74"/>
      <c r="I139" s="7"/>
      <c r="J139" s="7"/>
      <c r="K139" s="7"/>
      <c r="L139" s="7"/>
      <c r="M139" s="7"/>
      <c r="N139" s="52"/>
      <c r="O139" s="7"/>
      <c r="P139" s="7"/>
    </row>
    <row r="140" spans="2:12">
      <c r="B140" s="7"/>
      <c r="C140" s="7"/>
      <c r="D140" s="7"/>
      <c r="E140" s="7"/>
      <c r="F140" s="2"/>
      <c r="I140" s="7"/>
      <c r="J140" s="7"/>
      <c r="K140" s="7"/>
      <c r="L140" s="7"/>
    </row>
    <row r="141" spans="2:12">
      <c r="B141" s="7"/>
      <c r="C141" s="7"/>
      <c r="D141" s="7"/>
      <c r="E141" s="7"/>
      <c r="F141" s="2"/>
      <c r="I141" s="7"/>
      <c r="J141" s="7"/>
      <c r="K141" s="7"/>
      <c r="L141" s="7"/>
    </row>
    <row r="142" spans="2:12">
      <c r="B142" s="7"/>
      <c r="C142" s="7"/>
      <c r="D142" s="7"/>
      <c r="E142" s="7"/>
      <c r="F142" s="2"/>
      <c r="I142" s="7"/>
      <c r="J142" s="7"/>
      <c r="K142" s="7"/>
      <c r="L142" s="7"/>
    </row>
    <row r="143" spans="2:12">
      <c r="B143" s="7"/>
      <c r="C143" s="7"/>
      <c r="D143" s="7"/>
      <c r="E143" s="7"/>
      <c r="F143" s="2"/>
      <c r="I143" s="7"/>
      <c r="J143" s="7"/>
      <c r="K143" s="7"/>
      <c r="L143" s="7"/>
    </row>
    <row r="144" spans="2:12">
      <c r="B144" s="7"/>
      <c r="C144" s="7"/>
      <c r="D144" s="7"/>
      <c r="E144" s="7"/>
      <c r="F144" s="2"/>
      <c r="I144" s="7"/>
      <c r="J144" s="7"/>
      <c r="K144" s="7"/>
      <c r="L144" s="7"/>
    </row>
    <row r="145" spans="2:12">
      <c r="B145" s="7"/>
      <c r="C145" s="7"/>
      <c r="D145" s="7"/>
      <c r="E145" s="7"/>
      <c r="F145" s="2"/>
      <c r="I145" s="7"/>
      <c r="J145" s="7"/>
      <c r="K145" s="7"/>
      <c r="L145" s="7"/>
    </row>
    <row r="146" spans="2:12">
      <c r="B146" s="7"/>
      <c r="C146" s="7"/>
      <c r="D146" s="7"/>
      <c r="E146" s="7"/>
      <c r="F146" s="2"/>
      <c r="H146" s="75"/>
      <c r="I146" s="7"/>
      <c r="J146" s="7"/>
      <c r="K146" s="7"/>
      <c r="L146" s="7"/>
    </row>
    <row r="147" spans="2:15">
      <c r="B147" s="7"/>
      <c r="C147" s="7"/>
      <c r="D147" s="7"/>
      <c r="E147" s="7"/>
      <c r="F147" s="7"/>
      <c r="G147" s="7"/>
      <c r="H147" s="71"/>
      <c r="I147" s="7"/>
      <c r="J147" s="7"/>
      <c r="K147" s="7"/>
      <c r="L147" s="7"/>
      <c r="M147" s="59"/>
      <c r="N147" s="59"/>
      <c r="O147" s="59"/>
    </row>
    <row r="148" spans="2:13">
      <c r="B148" s="7"/>
      <c r="C148" s="7"/>
      <c r="D148" s="7"/>
      <c r="E148" s="7"/>
      <c r="F148" s="7"/>
      <c r="G148" s="7"/>
      <c r="I148" s="7"/>
      <c r="J148" s="7"/>
      <c r="K148" s="7"/>
      <c r="L148" s="7"/>
      <c r="M148" s="7"/>
    </row>
    <row r="149" spans="2:13">
      <c r="B149" s="7"/>
      <c r="C149" s="7"/>
      <c r="D149" s="7"/>
      <c r="E149" s="7"/>
      <c r="F149" s="7"/>
      <c r="G149" s="7"/>
      <c r="I149" s="7"/>
      <c r="J149" s="7"/>
      <c r="K149" s="7"/>
      <c r="L149" s="7"/>
      <c r="M149" s="7"/>
    </row>
    <row r="150" spans="2:13">
      <c r="B150" s="7"/>
      <c r="C150" s="7"/>
      <c r="D150" s="7"/>
      <c r="E150" s="7"/>
      <c r="F150" s="7"/>
      <c r="G150" s="7"/>
      <c r="I150" s="7"/>
      <c r="J150" s="7"/>
      <c r="K150" s="7"/>
      <c r="L150" s="7"/>
      <c r="M150" s="7"/>
    </row>
    <row r="151" spans="2:13">
      <c r="B151" s="7"/>
      <c r="C151" s="7"/>
      <c r="D151" s="7"/>
      <c r="E151" s="7"/>
      <c r="F151" s="7"/>
      <c r="G151" s="7"/>
      <c r="I151" s="7"/>
      <c r="J151" s="7"/>
      <c r="K151" s="7"/>
      <c r="L151" s="7"/>
      <c r="M151" s="7"/>
    </row>
    <row r="152" spans="2:13">
      <c r="B152" s="7"/>
      <c r="C152" s="7"/>
      <c r="D152" s="7"/>
      <c r="E152" s="7"/>
      <c r="F152" s="7"/>
      <c r="G152" s="7"/>
      <c r="H152" s="71"/>
      <c r="I152" s="7"/>
      <c r="J152" s="7"/>
      <c r="K152" s="7"/>
      <c r="L152" s="7"/>
      <c r="M152" s="7"/>
    </row>
    <row r="153" spans="2:14">
      <c r="B153" s="7"/>
      <c r="C153" s="7"/>
      <c r="D153" s="7"/>
      <c r="E153" s="7"/>
      <c r="F153" s="7"/>
      <c r="G153" s="7"/>
      <c r="N153" s="1"/>
    </row>
    <row r="154" spans="2:14">
      <c r="B154" s="7"/>
      <c r="C154" s="7"/>
      <c r="D154" s="7"/>
      <c r="E154" s="7"/>
      <c r="F154" s="7"/>
      <c r="G154" s="7"/>
      <c r="N154" s="1"/>
    </row>
    <row r="155" spans="2:14">
      <c r="B155" s="7"/>
      <c r="C155" s="7"/>
      <c r="D155" s="7"/>
      <c r="E155" s="7"/>
      <c r="F155" s="7"/>
      <c r="G155" s="7"/>
      <c r="N155" s="1"/>
    </row>
    <row r="156" spans="2:14">
      <c r="B156" s="7"/>
      <c r="C156" s="7"/>
      <c r="D156" s="7"/>
      <c r="E156" s="7"/>
      <c r="F156" s="7"/>
      <c r="G156" s="7"/>
      <c r="N156" s="1"/>
    </row>
    <row r="157" spans="2:14">
      <c r="B157" s="7"/>
      <c r="C157" s="7"/>
      <c r="D157" s="7"/>
      <c r="E157" s="7"/>
      <c r="F157" s="7"/>
      <c r="G157" s="7"/>
      <c r="N157" s="1"/>
    </row>
    <row r="158" spans="2:14">
      <c r="B158" s="7"/>
      <c r="C158" s="68"/>
      <c r="D158" s="69"/>
      <c r="E158" s="69"/>
      <c r="F158" s="7"/>
      <c r="G158" s="7"/>
      <c r="N158" s="1"/>
    </row>
    <row r="159" spans="2:14">
      <c r="B159" s="7"/>
      <c r="C159" s="68"/>
      <c r="D159" s="69"/>
      <c r="E159" s="69"/>
      <c r="F159" s="7"/>
      <c r="G159" s="7"/>
      <c r="N159" s="1"/>
    </row>
    <row r="160" spans="2:13">
      <c r="B160" s="7"/>
      <c r="C160" s="68"/>
      <c r="D160" s="69"/>
      <c r="E160" s="69"/>
      <c r="F160" s="7"/>
      <c r="G160" s="7"/>
      <c r="H160" s="7"/>
      <c r="I160" s="7"/>
      <c r="J160" s="7"/>
      <c r="K160" s="7"/>
      <c r="L160" s="7"/>
      <c r="M160" s="7"/>
    </row>
    <row r="161" spans="2:13">
      <c r="B161" s="7"/>
      <c r="C161" s="68"/>
      <c r="D161" s="69"/>
      <c r="E161" s="69"/>
      <c r="F161" s="7"/>
      <c r="G161" s="7"/>
      <c r="H161" s="7"/>
      <c r="I161" s="7"/>
      <c r="J161" s="7"/>
      <c r="K161" s="7"/>
      <c r="L161" s="7"/>
      <c r="M161" s="7"/>
    </row>
    <row r="162" spans="2:13">
      <c r="B162" s="7"/>
      <c r="C162" s="68"/>
      <c r="D162" s="69"/>
      <c r="E162" s="69"/>
      <c r="F162" s="7"/>
      <c r="G162" s="7"/>
      <c r="H162" s="7"/>
      <c r="I162" s="7"/>
      <c r="J162" s="7"/>
      <c r="K162" s="7"/>
      <c r="L162" s="7"/>
      <c r="M162" s="7"/>
    </row>
    <row r="163" spans="2:13">
      <c r="B163" s="7"/>
      <c r="C163" s="68"/>
      <c r="D163" s="69"/>
      <c r="E163" s="69"/>
      <c r="F163" s="7"/>
      <c r="G163" s="7"/>
      <c r="H163" s="7"/>
      <c r="I163" s="7"/>
      <c r="J163" s="7"/>
      <c r="K163" s="7"/>
      <c r="L163" s="7"/>
      <c r="M163" s="7"/>
    </row>
    <row r="164" spans="2:13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</row>
    <row r="165" spans="2:13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</row>
    <row r="166" spans="2:13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</row>
    <row r="167" spans="2:13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</row>
    <row r="168" spans="2:13">
      <c r="B168" s="7"/>
      <c r="C168" s="69"/>
      <c r="D168" s="7"/>
      <c r="E168" s="7"/>
      <c r="F168" s="7"/>
      <c r="G168" s="7"/>
      <c r="H168" s="7"/>
      <c r="I168" s="7"/>
      <c r="J168" s="7"/>
      <c r="K168" s="7"/>
      <c r="L168" s="7"/>
      <c r="M168" s="7"/>
    </row>
    <row r="169" spans="2:13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</row>
    <row r="170" spans="2:13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</row>
    <row r="171" spans="2:13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</row>
    <row r="172" spans="2:13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</row>
    <row r="173" spans="2:13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</row>
    <row r="174" spans="2:13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</row>
    <row r="175" spans="2:13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</row>
    <row r="176" spans="2:13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</row>
    <row r="177" spans="2:13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</row>
    <row r="178" spans="2:13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</row>
    <row r="179" spans="2:13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</row>
    <row r="180" spans="2:13">
      <c r="B180" s="7"/>
      <c r="C180" s="68"/>
      <c r="D180" s="69"/>
      <c r="E180" s="69"/>
      <c r="F180" s="7"/>
      <c r="G180" s="7"/>
      <c r="H180" s="7"/>
      <c r="I180" s="7"/>
      <c r="J180" s="7"/>
      <c r="K180" s="7"/>
      <c r="L180" s="7"/>
      <c r="M180" s="7"/>
    </row>
    <row r="181" spans="2:13">
      <c r="B181" s="7"/>
      <c r="C181" s="68"/>
      <c r="D181" s="69"/>
      <c r="E181" s="69"/>
      <c r="F181" s="7"/>
      <c r="G181" s="7"/>
      <c r="H181" s="7"/>
      <c r="I181" s="7"/>
      <c r="J181" s="7"/>
      <c r="K181" s="7"/>
      <c r="L181" s="7"/>
      <c r="M181" s="7"/>
    </row>
    <row r="182" spans="2:13">
      <c r="B182" s="7"/>
      <c r="C182" s="68"/>
      <c r="D182" s="69"/>
      <c r="E182" s="69"/>
      <c r="F182" s="7"/>
      <c r="G182" s="7"/>
      <c r="H182" s="7"/>
      <c r="I182" s="7"/>
      <c r="J182" s="7"/>
      <c r="K182" s="7"/>
      <c r="L182" s="7"/>
      <c r="M182" s="7"/>
    </row>
    <row r="183" spans="2:13">
      <c r="B183" s="7"/>
      <c r="C183" s="68"/>
      <c r="D183" s="69"/>
      <c r="E183" s="69"/>
      <c r="F183" s="7"/>
      <c r="G183" s="7"/>
      <c r="H183" s="7"/>
      <c r="I183" s="7"/>
      <c r="J183" s="7"/>
      <c r="K183" s="7"/>
      <c r="L183" s="7"/>
      <c r="M183" s="7"/>
    </row>
    <row r="184" spans="2:13">
      <c r="B184" s="7"/>
      <c r="C184" s="68"/>
      <c r="D184" s="69"/>
      <c r="E184" s="69"/>
      <c r="F184" s="7"/>
      <c r="G184" s="7"/>
      <c r="H184" s="7"/>
      <c r="I184" s="7"/>
      <c r="J184" s="7"/>
      <c r="K184" s="7"/>
      <c r="L184" s="7"/>
      <c r="M184" s="7"/>
    </row>
    <row r="185" spans="2:13">
      <c r="B185" s="7"/>
      <c r="C185" s="68"/>
      <c r="D185" s="69"/>
      <c r="E185" s="69"/>
      <c r="F185" s="7"/>
      <c r="G185" s="7"/>
      <c r="H185" s="7"/>
      <c r="I185" s="7"/>
      <c r="J185" s="7"/>
      <c r="K185" s="7"/>
      <c r="L185" s="7"/>
      <c r="M185" s="7"/>
    </row>
    <row r="186" spans="2:13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</row>
    <row r="187" spans="2:13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</row>
    <row r="188" spans="2:13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</row>
    <row r="189" spans="2:13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</row>
    <row r="190" spans="2:13">
      <c r="B190" s="7"/>
      <c r="C190" s="69"/>
      <c r="D190" s="7"/>
      <c r="E190" s="7"/>
      <c r="F190" s="7"/>
      <c r="G190" s="7"/>
      <c r="H190" s="7"/>
      <c r="I190" s="7"/>
      <c r="J190" s="7"/>
      <c r="K190" s="7"/>
      <c r="L190" s="7"/>
      <c r="M190" s="7"/>
    </row>
    <row r="191" spans="8:13">
      <c r="H191" s="7"/>
      <c r="I191" s="7"/>
      <c r="J191" s="7"/>
      <c r="K191" s="7"/>
      <c r="L191" s="7"/>
      <c r="M191" s="7"/>
    </row>
    <row r="192" spans="3:13">
      <c r="C192" s="76"/>
      <c r="H192" s="7"/>
      <c r="I192" s="7"/>
      <c r="J192" s="7"/>
      <c r="K192" s="7"/>
      <c r="L192" s="7"/>
      <c r="M192" s="7"/>
    </row>
    <row r="193" spans="8:13">
      <c r="H193" s="7"/>
      <c r="I193" s="7"/>
      <c r="J193" s="7"/>
      <c r="K193" s="7"/>
      <c r="L193" s="7"/>
      <c r="M193" s="7"/>
    </row>
    <row r="194" spans="3:13">
      <c r="C194" s="77"/>
      <c r="D194" s="77"/>
      <c r="E194" s="77"/>
      <c r="F194" s="77"/>
      <c r="G194" s="77"/>
      <c r="H194" s="7"/>
      <c r="I194" s="7"/>
      <c r="J194" s="7"/>
      <c r="K194" s="7"/>
      <c r="L194" s="7"/>
      <c r="M194" s="7"/>
    </row>
    <row r="195" spans="3:13">
      <c r="C195" s="77"/>
      <c r="D195" s="77"/>
      <c r="E195" s="77"/>
      <c r="F195" s="77"/>
      <c r="G195" s="77"/>
      <c r="H195" s="7"/>
      <c r="I195" s="7"/>
      <c r="J195" s="7"/>
      <c r="K195" s="7"/>
      <c r="L195" s="7"/>
      <c r="M195" s="7"/>
    </row>
    <row r="196" spans="3:13">
      <c r="C196" s="77"/>
      <c r="D196" s="77"/>
      <c r="E196" s="77"/>
      <c r="F196" s="77"/>
      <c r="G196" s="77"/>
      <c r="H196" s="7"/>
      <c r="I196" s="7"/>
      <c r="J196" s="7"/>
      <c r="K196" s="7"/>
      <c r="L196" s="7"/>
      <c r="M196" s="7"/>
    </row>
    <row r="197" spans="8:13">
      <c r="H197" s="7"/>
      <c r="I197" s="7"/>
      <c r="J197" s="7"/>
      <c r="K197" s="7"/>
      <c r="L197" s="7"/>
      <c r="M197" s="7"/>
    </row>
    <row r="198" spans="2:13">
      <c r="B198" s="60"/>
      <c r="C198" s="60"/>
      <c r="D198" s="60"/>
      <c r="E198" s="60"/>
      <c r="F198" s="60"/>
      <c r="G198" s="60"/>
      <c r="H198" s="7"/>
      <c r="I198" s="7"/>
      <c r="J198" s="7"/>
      <c r="K198" s="7"/>
      <c r="L198" s="7"/>
      <c r="M198" s="7"/>
    </row>
    <row r="199" spans="2:13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</row>
    <row r="200" spans="2:13">
      <c r="B200" s="7"/>
      <c r="C200" s="70"/>
      <c r="D200" s="70"/>
      <c r="E200" s="70"/>
      <c r="F200" s="70"/>
      <c r="G200" s="70"/>
      <c r="H200" s="7"/>
      <c r="I200" s="7"/>
      <c r="J200" s="7"/>
      <c r="K200" s="7"/>
      <c r="L200" s="7"/>
      <c r="M200" s="7"/>
    </row>
    <row r="201" spans="2:13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</row>
    <row r="202" spans="2:13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</row>
    <row r="203" spans="2:13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</row>
    <row r="204" spans="2:13">
      <c r="B204" s="7"/>
      <c r="C204" s="7"/>
      <c r="D204" s="7"/>
      <c r="E204" s="7"/>
      <c r="F204" s="7"/>
      <c r="G204" s="7"/>
      <c r="M204" s="7"/>
    </row>
    <row r="205" spans="2:13">
      <c r="B205" s="78"/>
      <c r="C205" s="7"/>
      <c r="D205" s="78"/>
      <c r="E205" s="78"/>
      <c r="F205" s="78"/>
      <c r="G205" s="78"/>
      <c r="M205" s="7"/>
    </row>
    <row r="206" spans="2:13">
      <c r="B206" s="78"/>
      <c r="C206" s="78"/>
      <c r="D206" s="78"/>
      <c r="E206" s="78"/>
      <c r="F206" s="78"/>
      <c r="G206" s="78"/>
      <c r="M206" s="7"/>
    </row>
    <row r="207" spans="2:13">
      <c r="B207" s="78"/>
      <c r="C207" s="79"/>
      <c r="D207" s="69"/>
      <c r="E207" s="69"/>
      <c r="F207" s="69"/>
      <c r="G207" s="69"/>
      <c r="M207" s="7"/>
    </row>
    <row r="208" spans="2:13">
      <c r="B208" s="78"/>
      <c r="C208" s="79"/>
      <c r="D208" s="69"/>
      <c r="E208" s="69"/>
      <c r="F208" s="69"/>
      <c r="G208" s="7"/>
      <c r="M208" s="7"/>
    </row>
    <row r="209" spans="2:13">
      <c r="B209" s="78"/>
      <c r="C209" s="79"/>
      <c r="D209" s="69"/>
      <c r="E209" s="69"/>
      <c r="F209" s="69"/>
      <c r="G209" s="7"/>
      <c r="M209" s="7"/>
    </row>
    <row r="210" spans="2:13">
      <c r="B210" s="78"/>
      <c r="C210" s="79"/>
      <c r="D210" s="69"/>
      <c r="E210" s="69"/>
      <c r="F210" s="69"/>
      <c r="G210" s="7"/>
      <c r="M210" s="7"/>
    </row>
    <row r="211" spans="2:13">
      <c r="B211" s="78"/>
      <c r="C211" s="80"/>
      <c r="D211" s="80"/>
      <c r="E211" s="70"/>
      <c r="F211" s="70"/>
      <c r="G211" s="70"/>
      <c r="H211" s="7"/>
      <c r="M211" s="7"/>
    </row>
    <row r="212" spans="2:13">
      <c r="B212" s="78"/>
      <c r="C212" s="7"/>
      <c r="D212" s="7"/>
      <c r="E212" s="7"/>
      <c r="F212" s="7"/>
      <c r="G212" s="7"/>
      <c r="H212" s="7"/>
      <c r="M212" s="7"/>
    </row>
    <row r="213" spans="2:13">
      <c r="B213" s="7"/>
      <c r="C213" s="7"/>
      <c r="D213" s="7"/>
      <c r="E213" s="7"/>
      <c r="F213" s="7"/>
      <c r="G213" s="7"/>
      <c r="H213" s="7"/>
      <c r="M213" s="7"/>
    </row>
    <row r="214" spans="2:13">
      <c r="B214" s="60"/>
      <c r="C214" s="60"/>
      <c r="D214" s="60"/>
      <c r="E214" s="60"/>
      <c r="F214" s="60"/>
      <c r="G214" s="60"/>
      <c r="H214" s="7"/>
      <c r="M214" s="7"/>
    </row>
    <row r="215" spans="2:13">
      <c r="B215" s="60"/>
      <c r="C215" s="60"/>
      <c r="D215" s="60"/>
      <c r="E215" s="60"/>
      <c r="F215" s="60"/>
      <c r="G215" s="60"/>
      <c r="H215" s="7"/>
      <c r="M215" s="7"/>
    </row>
    <row r="216" spans="2:13">
      <c r="B216" s="60"/>
      <c r="C216" s="60"/>
      <c r="D216" s="60"/>
      <c r="E216" s="60"/>
      <c r="F216" s="60"/>
      <c r="G216" s="60"/>
      <c r="H216" s="7"/>
      <c r="M216" s="7"/>
    </row>
    <row r="217" spans="2:13">
      <c r="B217" s="71"/>
      <c r="C217" s="71"/>
      <c r="D217" s="71"/>
      <c r="E217" s="71"/>
      <c r="F217" s="71"/>
      <c r="G217" s="71"/>
      <c r="H217" s="7"/>
      <c r="M217" s="7"/>
    </row>
    <row r="218" spans="8:13">
      <c r="H218" s="81"/>
      <c r="I218" s="82"/>
      <c r="J218" s="71"/>
      <c r="K218" s="71"/>
      <c r="M218" s="7"/>
    </row>
    <row r="219" spans="8:13">
      <c r="H219" s="78"/>
      <c r="I219" s="71"/>
      <c r="J219" s="71"/>
      <c r="K219" s="71"/>
      <c r="M219" s="7"/>
    </row>
    <row r="220" spans="8:13">
      <c r="H220" s="7"/>
      <c r="M220" s="7"/>
    </row>
    <row r="221" spans="8:13">
      <c r="H221" s="7"/>
      <c r="M221" s="7"/>
    </row>
    <row r="222" spans="8:8">
      <c r="H222" s="7"/>
    </row>
    <row r="223" spans="8:8">
      <c r="H223" s="7"/>
    </row>
    <row r="224" spans="8:11">
      <c r="H224" s="78"/>
      <c r="I224" s="71"/>
      <c r="J224" s="71"/>
      <c r="K224" s="71"/>
    </row>
    <row r="225" spans="8:11">
      <c r="H225" s="78"/>
      <c r="I225" s="71"/>
      <c r="J225" s="71"/>
      <c r="K225" s="71"/>
    </row>
    <row r="226" spans="8:8">
      <c r="H226" s="7"/>
    </row>
    <row r="227" spans="8:10">
      <c r="H227" s="60"/>
      <c r="J227" s="71"/>
    </row>
    <row r="228" spans="8:10">
      <c r="H228" s="60"/>
      <c r="J228" s="71"/>
    </row>
    <row r="229" spans="8:11">
      <c r="H229" s="60"/>
      <c r="J229" s="71"/>
      <c r="K229" s="71"/>
    </row>
    <row r="230" spans="8:11">
      <c r="H230" s="71"/>
      <c r="I230" s="71"/>
      <c r="J230" s="71"/>
      <c r="K230" s="71"/>
    </row>
    <row r="231" spans="11:11">
      <c r="K231" s="71"/>
    </row>
    <row r="232" spans="11:11">
      <c r="K232" s="71"/>
    </row>
    <row r="233" spans="11:11">
      <c r="K233" s="71"/>
    </row>
  </sheetData>
  <mergeCells count="44">
    <mergeCell ref="B2:C2"/>
    <mergeCell ref="B4:C4"/>
    <mergeCell ref="B5:C5"/>
    <mergeCell ref="B6:C6"/>
    <mergeCell ref="B7:C7"/>
    <mergeCell ref="B8:C8"/>
    <mergeCell ref="B10:G10"/>
    <mergeCell ref="C12:E12"/>
    <mergeCell ref="H12:J12"/>
    <mergeCell ref="D18:I18"/>
    <mergeCell ref="C21:D21"/>
    <mergeCell ref="C22:D22"/>
    <mergeCell ref="C23:D23"/>
    <mergeCell ref="C24:D24"/>
    <mergeCell ref="C25:D25"/>
    <mergeCell ref="C26:D26"/>
    <mergeCell ref="C27:D27"/>
    <mergeCell ref="C28:D28"/>
    <mergeCell ref="C30:E30"/>
    <mergeCell ref="C31:E31"/>
    <mergeCell ref="F31:G31"/>
    <mergeCell ref="C32:E32"/>
    <mergeCell ref="C52:D52"/>
    <mergeCell ref="D74:E74"/>
    <mergeCell ref="F74:G74"/>
    <mergeCell ref="D75:E75"/>
    <mergeCell ref="F75:G75"/>
    <mergeCell ref="D76:E76"/>
    <mergeCell ref="F76:G76"/>
    <mergeCell ref="D77:E77"/>
    <mergeCell ref="F77:G77"/>
    <mergeCell ref="D79:E79"/>
    <mergeCell ref="F79:G79"/>
    <mergeCell ref="D80:E80"/>
    <mergeCell ref="F80:G80"/>
    <mergeCell ref="D81:E81"/>
    <mergeCell ref="F81:G81"/>
    <mergeCell ref="D82:E82"/>
    <mergeCell ref="F82:G82"/>
    <mergeCell ref="C89:E89"/>
    <mergeCell ref="C98:G98"/>
    <mergeCell ref="C99:G99"/>
    <mergeCell ref="C100:G100"/>
    <mergeCell ref="C120:E120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ВЫХУХОЛЬ</cp:lastModifiedBy>
  <dcterms:created xsi:type="dcterms:W3CDTF">2023-10-11T13:57:00Z</dcterms:created>
  <dcterms:modified xsi:type="dcterms:W3CDTF">2024-05-30T10:36:10Z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5A6180011A1B468C93614A141549F5F9_13</vt:lpwstr>
  </property>
  <property fmtid="{D5CDD505-2E9C-101B-9397-08002B2CF9AE}" pid="3" name="KSOProductBuildVer">
    <vt:lpwstr>1049-12.2.0.13472</vt:lpwstr>
  </property>
</Properties>
</file>