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<sst xmlns="http://schemas.openxmlformats.org/spreadsheetml/2006/main" count="38" uniqueCount="33">
  <si>
    <t>7 вариант</t>
  </si>
  <si>
    <t>определитель</t>
  </si>
  <si>
    <t>гаусс</t>
  </si>
  <si>
    <t>решить задания второй недели</t>
  </si>
  <si>
    <t xml:space="preserve">умножение </t>
  </si>
  <si>
    <t>крмер</t>
  </si>
  <si>
    <t>транспонирование</t>
  </si>
  <si>
    <t>обратная</t>
  </si>
  <si>
    <t>ГАУСС</t>
  </si>
  <si>
    <t>КРАМЕР</t>
  </si>
  <si>
    <t>D1</t>
  </si>
  <si>
    <t>D2</t>
  </si>
  <si>
    <t>D3</t>
  </si>
  <si>
    <t>ОПРЕДЕЛИТЕЛЬ</t>
  </si>
  <si>
    <t>ΔD1</t>
  </si>
  <si>
    <t>ΔD2</t>
  </si>
  <si>
    <t>ΔD3</t>
  </si>
  <si>
    <t>D0</t>
  </si>
  <si>
    <t>УМНОЖЕНИЕ</t>
  </si>
  <si>
    <t>X1</t>
  </si>
  <si>
    <t>X2</t>
  </si>
  <si>
    <t>X3</t>
  </si>
  <si>
    <t>ТРАНСПОНИРОВАННАЯ</t>
  </si>
  <si>
    <t>ОБРАТНАЯ МАТРИЦА</t>
  </si>
  <si>
    <t>A^(-1)</t>
  </si>
  <si>
    <t>b</t>
  </si>
  <si>
    <t>X</t>
  </si>
  <si>
    <t xml:space="preserve">                                          </t>
  </si>
  <si>
    <t>x</t>
  </si>
  <si>
    <t>=</t>
  </si>
  <si>
    <t>X1=</t>
  </si>
  <si>
    <t>X2=</t>
  </si>
  <si>
    <t>X3=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</si>
</sst>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3">
    <font>
      <sz val="11"/>
      <color theme="1"/>
      <name val="Calibri"/>
      <charset val="204"/>
      <scheme val="minor"/>
    </font>
    <font>
      <sz val="15"/>
      <color rgb="FF040C28"/>
      <name val="Arial"/>
      <charset val="204"/>
    </font>
    <font>
      <sz val="48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10" borderId="1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18" applyNumberFormat="0" applyAlignment="0" applyProtection="0">
      <alignment vertical="center"/>
    </xf>
    <xf numFmtId="0" fontId="8" fillId="6" borderId="15" applyNumberFormat="0" applyAlignment="0" applyProtection="0">
      <alignment vertical="center"/>
    </xf>
    <xf numFmtId="0" fontId="19" fillId="10" borderId="18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18</xdr:row>
      <xdr:rowOff>0</xdr:rowOff>
    </xdr:from>
    <xdr:to>
      <xdr:col>14</xdr:col>
      <xdr:colOff>304800</xdr:colOff>
      <xdr:row>19</xdr:row>
      <xdr:rowOff>114300</xdr:rowOff>
    </xdr:to>
    <xdr:sp>
      <xdr:nvSpPr>
        <xdr:cNvPr id="1025" name="AutoShape 1" descr="https://s3.amazonaws.com/image.yogile.com/oc9vipb7dxs/sro1fa1t5w-extra_large.png?1708489272"/>
        <xdr:cNvSpPr>
          <a:spLocks noChangeAspect="1" noChangeArrowheads="1"/>
        </xdr:cNvSpPr>
      </xdr:nvSpPr>
      <xdr:spPr>
        <a:xfrm>
          <a:off x="9069705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304800</xdr:colOff>
      <xdr:row>11</xdr:row>
      <xdr:rowOff>114300</xdr:rowOff>
    </xdr:to>
    <xdr:sp>
      <xdr:nvSpPr>
        <xdr:cNvPr id="1026" name="AutoShape 2" descr="https://s3.amazonaws.com/image.yogile.com/oc9vipb7dxs/sro1fa1t5w-extra_large.png?1708489272"/>
        <xdr:cNvSpPr>
          <a:spLocks noChangeAspect="1" noChangeArrowheads="1"/>
        </xdr:cNvSpPr>
      </xdr:nvSpPr>
      <xdr:spPr>
        <a:xfrm>
          <a:off x="9918065" y="19431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114300</xdr:rowOff>
    </xdr:to>
    <xdr:sp>
      <xdr:nvSpPr>
        <xdr:cNvPr id="1027" name="AutoShape 3" descr="https://s3.amazonaws.com/image.yogile.com/oc9vipb7dxs/sro1fa1t5w-extra_large.png?1708489272"/>
        <xdr:cNvSpPr>
          <a:spLocks noChangeAspect="1" noChangeArrowheads="1"/>
        </xdr:cNvSpPr>
      </xdr:nvSpPr>
      <xdr:spPr>
        <a:xfrm>
          <a:off x="9069705" y="9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304800</xdr:colOff>
      <xdr:row>40</xdr:row>
      <xdr:rowOff>114300</xdr:rowOff>
    </xdr:to>
    <xdr:sp>
      <xdr:nvSpPr>
        <xdr:cNvPr id="2" name="AutoShape 1" descr="https://s3.amazonaws.com/image.yogile.com/oc9vipb7dxs/sro1fa1t5w-extra_large.png?1708489272"/>
        <xdr:cNvSpPr>
          <a:spLocks noChangeAspect="1" noChangeArrowheads="1"/>
        </xdr:cNvSpPr>
      </xdr:nvSpPr>
      <xdr:spPr>
        <a:xfrm>
          <a:off x="9069705" y="761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304800</xdr:colOff>
      <xdr:row>27</xdr:row>
      <xdr:rowOff>114300</xdr:rowOff>
    </xdr:to>
    <xdr:sp>
      <xdr:nvSpPr>
        <xdr:cNvPr id="3" name="AutoShape 3" descr="https://s3.amazonaws.com/image.yogile.com/oc9vipb7dxs/sro1fa1t5w-extra_large.png?1708489272"/>
        <xdr:cNvSpPr>
          <a:spLocks noChangeAspect="1" noChangeArrowheads="1"/>
        </xdr:cNvSpPr>
      </xdr:nvSpPr>
      <xdr:spPr>
        <a:xfrm>
          <a:off x="9069705" y="513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tabSelected="1" topLeftCell="A2" workbookViewId="0">
      <selection activeCell="A19" sqref="A19:C21"/>
    </sheetView>
  </sheetViews>
  <sheetFormatPr defaultColWidth="9.18095238095238" defaultRowHeight="15"/>
  <cols>
    <col min="1" max="1" width="12.8190476190476" style="11" customWidth="1"/>
    <col min="2" max="2" width="8.18095238095238" style="11" customWidth="1"/>
    <col min="3" max="3" width="5.45714285714286" style="11" customWidth="1"/>
    <col min="4" max="4" width="9.81904761904762" style="11" customWidth="1"/>
    <col min="5" max="5" width="9.18095238095238" style="11"/>
    <col min="6" max="6" width="9.74285714285714" style="11" customWidth="1"/>
    <col min="7" max="8" width="9.4" style="11" customWidth="1"/>
    <col min="9" max="9" width="11.7619047619048" style="11" customWidth="1"/>
    <col min="10" max="10" width="9.72380952380952" style="11" customWidth="1"/>
    <col min="11" max="11" width="9.18095238095238" style="11"/>
    <col min="12" max="12" width="9.18095238095238" style="11" customWidth="1"/>
    <col min="13" max="13" width="11.4571428571429" style="11" customWidth="1"/>
    <col min="14" max="14" width="10.7238095238095" style="11" customWidth="1"/>
    <col min="15" max="15" width="12.7238095238095" style="11" customWidth="1"/>
    <col min="16" max="16" width="19.2666666666667" style="11" customWidth="1"/>
    <col min="17" max="17" width="8.45714285714286" style="11" customWidth="1"/>
    <col min="18" max="18" width="6.54285714285714" style="11" customWidth="1"/>
    <col min="19" max="19" width="6.26666666666667" style="11" customWidth="1"/>
    <col min="20" max="20" width="11.8190476190476" style="11" customWidth="1"/>
    <col min="21" max="21" width="9" style="11" customWidth="1"/>
    <col min="22" max="22" width="7.18095238095238" style="11" customWidth="1"/>
    <col min="23" max="23" width="8.72380952380952" style="11" customWidth="1"/>
    <col min="24" max="16384" width="9.18095238095238" style="11"/>
  </cols>
  <sheetData>
    <row r="1" spans="1:10">
      <c r="A1" s="12">
        <v>1</v>
      </c>
      <c r="B1" s="13"/>
      <c r="C1" s="12">
        <v>2</v>
      </c>
      <c r="D1" s="13"/>
      <c r="E1" s="12">
        <v>3</v>
      </c>
      <c r="F1" s="14"/>
      <c r="G1" s="13"/>
      <c r="J1" s="11" t="s">
        <v>0</v>
      </c>
    </row>
    <row r="2" customHeight="1" spans="1:7">
      <c r="A2" s="15" t="s">
        <v>1</v>
      </c>
      <c r="B2" s="16"/>
      <c r="C2" s="15" t="s">
        <v>2</v>
      </c>
      <c r="D2" s="16"/>
      <c r="E2" s="17" t="s">
        <v>3</v>
      </c>
      <c r="F2" s="18"/>
      <c r="G2" s="19"/>
    </row>
    <row r="3" customHeight="1" spans="1:7">
      <c r="A3" s="15" t="s">
        <v>4</v>
      </c>
      <c r="B3" s="16"/>
      <c r="C3" s="15" t="s">
        <v>5</v>
      </c>
      <c r="D3" s="16"/>
      <c r="E3" s="17"/>
      <c r="F3" s="18"/>
      <c r="G3" s="19"/>
    </row>
    <row r="4" ht="15.75" spans="1:7">
      <c r="A4" s="20" t="s">
        <v>6</v>
      </c>
      <c r="B4" s="21"/>
      <c r="C4" s="20" t="s">
        <v>7</v>
      </c>
      <c r="D4" s="21"/>
      <c r="E4" s="22"/>
      <c r="F4" s="23"/>
      <c r="G4" s="24"/>
    </row>
    <row r="5" ht="15.75"/>
    <row r="6" spans="12:28">
      <c r="L6" s="12" t="s">
        <v>8</v>
      </c>
      <c r="M6" s="14"/>
      <c r="N6" s="14"/>
      <c r="O6" s="13"/>
      <c r="Q6" s="12" t="s">
        <v>9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3"/>
    </row>
    <row r="7" ht="15.75" spans="12:28">
      <c r="L7" s="15"/>
      <c r="M7" s="25"/>
      <c r="N7" s="25"/>
      <c r="O7" s="16"/>
      <c r="Q7" s="15" t="s">
        <v>10</v>
      </c>
      <c r="R7" s="25"/>
      <c r="S7" s="25"/>
      <c r="T7" s="25"/>
      <c r="U7" s="25" t="s">
        <v>11</v>
      </c>
      <c r="V7" s="25"/>
      <c r="W7" s="25"/>
      <c r="X7" s="25"/>
      <c r="Y7" s="25" t="s">
        <v>12</v>
      </c>
      <c r="Z7" s="25"/>
      <c r="AA7" s="25"/>
      <c r="AB7" s="16"/>
    </row>
    <row r="8" spans="1:28">
      <c r="A8" s="12">
        <v>7</v>
      </c>
      <c r="B8" s="14">
        <v>2</v>
      </c>
      <c r="C8" s="13">
        <v>3</v>
      </c>
      <c r="D8" s="13">
        <v>37</v>
      </c>
      <c r="F8" s="12">
        <v>5</v>
      </c>
      <c r="G8" s="14">
        <v>2</v>
      </c>
      <c r="H8" s="13">
        <v>6</v>
      </c>
      <c r="I8" s="13">
        <v>54</v>
      </c>
      <c r="L8" s="30">
        <f>A8</f>
        <v>7</v>
      </c>
      <c r="M8" s="31">
        <f t="shared" ref="M8:O8" si="0">B8</f>
        <v>2</v>
      </c>
      <c r="N8" s="31">
        <f t="shared" si="0"/>
        <v>3</v>
      </c>
      <c r="O8" s="16">
        <f t="shared" si="0"/>
        <v>37</v>
      </c>
      <c r="Q8" s="33">
        <f>O8</f>
        <v>37</v>
      </c>
      <c r="R8" s="31">
        <f t="shared" ref="R8:S10" si="1">M8</f>
        <v>2</v>
      </c>
      <c r="S8" s="31">
        <f t="shared" si="1"/>
        <v>3</v>
      </c>
      <c r="T8" s="25"/>
      <c r="U8" s="31">
        <f>L8</f>
        <v>7</v>
      </c>
      <c r="V8" s="31">
        <f>O8</f>
        <v>37</v>
      </c>
      <c r="W8" s="31">
        <f>N8</f>
        <v>3</v>
      </c>
      <c r="X8" s="25"/>
      <c r="Y8" s="31">
        <f>L8</f>
        <v>7</v>
      </c>
      <c r="Z8" s="31">
        <f>M8</f>
        <v>2</v>
      </c>
      <c r="AA8" s="31">
        <f>O8</f>
        <v>37</v>
      </c>
      <c r="AB8" s="16"/>
    </row>
    <row r="9" spans="1:28">
      <c r="A9" s="15">
        <v>-6</v>
      </c>
      <c r="B9" s="25">
        <v>5</v>
      </c>
      <c r="C9" s="16">
        <v>4</v>
      </c>
      <c r="D9" s="16">
        <v>21</v>
      </c>
      <c r="F9" s="15">
        <v>3</v>
      </c>
      <c r="G9" s="25">
        <v>8</v>
      </c>
      <c r="H9" s="16">
        <v>2</v>
      </c>
      <c r="I9" s="16">
        <v>38</v>
      </c>
      <c r="L9" s="30">
        <f t="shared" ref="L9:L10" si="2">A9</f>
        <v>-6</v>
      </c>
      <c r="M9" s="31">
        <f t="shared" ref="M9:M10" si="3">B9</f>
        <v>5</v>
      </c>
      <c r="N9" s="31">
        <f t="shared" ref="N9:O10" si="4">C9</f>
        <v>4</v>
      </c>
      <c r="O9" s="16">
        <f t="shared" si="4"/>
        <v>21</v>
      </c>
      <c r="Q9" s="33">
        <f>O9</f>
        <v>21</v>
      </c>
      <c r="R9" s="31">
        <f t="shared" si="1"/>
        <v>5</v>
      </c>
      <c r="S9" s="31">
        <f t="shared" si="1"/>
        <v>4</v>
      </c>
      <c r="T9" s="25"/>
      <c r="U9" s="31">
        <f t="shared" ref="U9:U10" si="5">L9</f>
        <v>-6</v>
      </c>
      <c r="V9" s="31">
        <f t="shared" ref="V9:V10" si="6">O9</f>
        <v>21</v>
      </c>
      <c r="W9" s="31">
        <f t="shared" ref="W9:W10" si="7">N9</f>
        <v>4</v>
      </c>
      <c r="X9" s="25"/>
      <c r="Y9" s="31">
        <f t="shared" ref="Y9:Z10" si="8">L9</f>
        <v>-6</v>
      </c>
      <c r="Z9" s="31">
        <f t="shared" si="8"/>
        <v>5</v>
      </c>
      <c r="AA9" s="31">
        <f t="shared" ref="AA9:AA10" si="9">O9</f>
        <v>21</v>
      </c>
      <c r="AB9" s="16"/>
    </row>
    <row r="10" ht="15.75" spans="1:28">
      <c r="A10" s="20">
        <v>8</v>
      </c>
      <c r="B10" s="26">
        <v>2</v>
      </c>
      <c r="C10" s="21">
        <v>4</v>
      </c>
      <c r="D10" s="21">
        <v>46</v>
      </c>
      <c r="F10" s="20">
        <v>4</v>
      </c>
      <c r="G10" s="26">
        <v>5</v>
      </c>
      <c r="H10" s="21">
        <v>4</v>
      </c>
      <c r="I10" s="21">
        <v>42</v>
      </c>
      <c r="L10" s="30">
        <f t="shared" si="2"/>
        <v>8</v>
      </c>
      <c r="M10" s="31">
        <f t="shared" si="3"/>
        <v>2</v>
      </c>
      <c r="N10" s="31">
        <f>C10</f>
        <v>4</v>
      </c>
      <c r="O10" s="16">
        <f t="shared" si="4"/>
        <v>46</v>
      </c>
      <c r="Q10" s="33">
        <f>O10</f>
        <v>46</v>
      </c>
      <c r="R10" s="31">
        <f t="shared" si="1"/>
        <v>2</v>
      </c>
      <c r="S10" s="31">
        <f t="shared" si="1"/>
        <v>4</v>
      </c>
      <c r="T10" s="25"/>
      <c r="U10" s="31">
        <f t="shared" si="5"/>
        <v>8</v>
      </c>
      <c r="V10" s="31">
        <f t="shared" si="6"/>
        <v>46</v>
      </c>
      <c r="W10" s="31">
        <f t="shared" si="7"/>
        <v>4</v>
      </c>
      <c r="X10" s="25"/>
      <c r="Y10" s="31">
        <f t="shared" si="8"/>
        <v>8</v>
      </c>
      <c r="Z10" s="31">
        <f t="shared" si="8"/>
        <v>2</v>
      </c>
      <c r="AA10" s="31">
        <f t="shared" si="9"/>
        <v>46</v>
      </c>
      <c r="AB10" s="16"/>
    </row>
    <row r="11" ht="15.75" spans="12:28">
      <c r="L11" s="15"/>
      <c r="M11" s="25"/>
      <c r="N11" s="25"/>
      <c r="O11" s="16"/>
      <c r="Q11" s="1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16"/>
    </row>
    <row r="12" ht="19.5" spans="1:28">
      <c r="A12" s="27" t="s">
        <v>13</v>
      </c>
      <c r="B12" s="28"/>
      <c r="C12" s="28"/>
      <c r="D12" s="29">
        <f>MDETERM(A8:C10)</f>
        <v>40</v>
      </c>
      <c r="E12" s="25"/>
      <c r="F12" s="25"/>
      <c r="G12" s="25"/>
      <c r="H12" s="25"/>
      <c r="I12" s="32">
        <f>MDETERM(F8:H10)</f>
        <v>-3.01980662698043e-14</v>
      </c>
      <c r="L12" s="15"/>
      <c r="M12" s="25"/>
      <c r="N12" s="25"/>
      <c r="O12" s="16"/>
      <c r="Q12" s="34"/>
      <c r="R12" s="25" t="s">
        <v>14</v>
      </c>
      <c r="S12" s="25"/>
      <c r="T12" s="25"/>
      <c r="U12" s="25"/>
      <c r="V12" s="25" t="s">
        <v>15</v>
      </c>
      <c r="W12" s="25"/>
      <c r="X12" s="25"/>
      <c r="Y12" s="25"/>
      <c r="Z12" s="25" t="s">
        <v>16</v>
      </c>
      <c r="AA12" s="25"/>
      <c r="AB12" s="16" t="s">
        <v>17</v>
      </c>
    </row>
    <row r="13" spans="12:28">
      <c r="L13" s="30">
        <f>L8</f>
        <v>7</v>
      </c>
      <c r="M13" s="31">
        <f t="shared" ref="M13:O13" si="10">M8</f>
        <v>2</v>
      </c>
      <c r="N13" s="31">
        <f t="shared" si="10"/>
        <v>3</v>
      </c>
      <c r="O13" s="16">
        <f t="shared" si="10"/>
        <v>37</v>
      </c>
      <c r="Q13" s="15"/>
      <c r="R13" s="25">
        <f>MDETERM(Q8:S10)</f>
        <v>80</v>
      </c>
      <c r="S13" s="25"/>
      <c r="T13" s="25"/>
      <c r="U13" s="25"/>
      <c r="V13" s="25">
        <f t="shared" ref="V13" si="11">MDETERM(U8:W10)</f>
        <v>40</v>
      </c>
      <c r="W13" s="25"/>
      <c r="X13" s="25"/>
      <c r="Y13" s="25"/>
      <c r="Z13" s="25">
        <f>MDETERM(Y8:AA10)</f>
        <v>280</v>
      </c>
      <c r="AA13" s="25"/>
      <c r="AB13" s="16">
        <f>MDETERM(L8:N10)</f>
        <v>40</v>
      </c>
    </row>
    <row r="14" ht="15.75" spans="12:28">
      <c r="L14" s="30">
        <f>L8*$L9/$L8*(-1)+L9</f>
        <v>0</v>
      </c>
      <c r="M14" s="31">
        <f>M8*$L9/$L8*(-1)+M9</f>
        <v>6.71428571428571</v>
      </c>
      <c r="N14" s="31">
        <f t="shared" ref="N14:O14" si="12">N8*$L9/$L8*(-1)+N9</f>
        <v>6.57142857142857</v>
      </c>
      <c r="O14" s="16">
        <f t="shared" si="12"/>
        <v>52.7142857142857</v>
      </c>
      <c r="Q14" s="1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16"/>
    </row>
    <row r="15" ht="15.75" spans="1:28">
      <c r="A15" s="27" t="s">
        <v>18</v>
      </c>
      <c r="B15" s="28"/>
      <c r="C15" s="28"/>
      <c r="D15" s="29">
        <f>MMULT(A8:C10,F8:H10)</f>
        <v>53</v>
      </c>
      <c r="L15" s="30">
        <f>L9*$L10/$L9*(-1)+L10</f>
        <v>0</v>
      </c>
      <c r="M15" s="31">
        <f t="shared" ref="M15:O15" si="13">M9*$L10/$L9*(-1)+M10</f>
        <v>8.66666666666667</v>
      </c>
      <c r="N15" s="31">
        <f t="shared" si="13"/>
        <v>9.33333333333333</v>
      </c>
      <c r="O15" s="16">
        <f t="shared" si="13"/>
        <v>74</v>
      </c>
      <c r="Q15" s="15"/>
      <c r="R15" s="25" t="s">
        <v>19</v>
      </c>
      <c r="S15" s="25"/>
      <c r="T15" s="25"/>
      <c r="U15" s="25"/>
      <c r="V15" s="25" t="s">
        <v>20</v>
      </c>
      <c r="W15" s="25"/>
      <c r="X15" s="25"/>
      <c r="Y15" s="25"/>
      <c r="Z15" s="25" t="s">
        <v>21</v>
      </c>
      <c r="AA15" s="25"/>
      <c r="AB15" s="16"/>
    </row>
    <row r="16" ht="15.75" spans="12:28">
      <c r="L16" s="15"/>
      <c r="M16" s="25"/>
      <c r="N16" s="25"/>
      <c r="O16" s="16"/>
      <c r="Q16" s="20"/>
      <c r="R16" s="26">
        <f>R13/AB13</f>
        <v>2</v>
      </c>
      <c r="S16" s="26"/>
      <c r="T16" s="26"/>
      <c r="U16" s="26"/>
      <c r="V16" s="26">
        <f>V13/AB13</f>
        <v>1</v>
      </c>
      <c r="W16" s="26"/>
      <c r="X16" s="26"/>
      <c r="Y16" s="26"/>
      <c r="Z16" s="26">
        <f>Z13/AB13</f>
        <v>7</v>
      </c>
      <c r="AA16" s="26"/>
      <c r="AB16" s="21"/>
    </row>
    <row r="17" ht="15.75" spans="12:15">
      <c r="L17" s="15"/>
      <c r="M17" s="25"/>
      <c r="N17" s="25"/>
      <c r="O17" s="16"/>
    </row>
    <row r="18" ht="15.75" spans="1:23">
      <c r="A18" s="26" t="s">
        <v>22</v>
      </c>
      <c r="B18" s="26"/>
      <c r="C18" s="26"/>
      <c r="F18"/>
      <c r="G18"/>
      <c r="H18"/>
      <c r="L18" s="30">
        <f>L14*$M13/$M14*(-1)+L13</f>
        <v>7</v>
      </c>
      <c r="M18" s="31">
        <f>M14*$M13/$M14*(-1)+M13</f>
        <v>0</v>
      </c>
      <c r="N18" s="31">
        <f t="shared" ref="N18:O18" si="14">N14*$M13/$M14*(-1)+N13</f>
        <v>1.04255319148936</v>
      </c>
      <c r="O18" s="16">
        <f t="shared" si="14"/>
        <v>21.2978723404255</v>
      </c>
      <c r="Q18" s="12" t="s">
        <v>23</v>
      </c>
      <c r="R18" s="14"/>
      <c r="S18" s="14"/>
      <c r="T18" s="14"/>
      <c r="U18" s="14"/>
      <c r="V18" s="14"/>
      <c r="W18" s="13"/>
    </row>
    <row r="19" spans="1:23">
      <c r="A19" s="12">
        <f t="array" ref="A19:C21">TRANSPOSE(A8:C10)</f>
        <v>7</v>
      </c>
      <c r="B19" s="14">
        <v>-6</v>
      </c>
      <c r="C19" s="13">
        <v>8</v>
      </c>
      <c r="F19"/>
      <c r="G19"/>
      <c r="H19"/>
      <c r="I19" s="11"/>
      <c r="L19" s="30">
        <f>L14</f>
        <v>0</v>
      </c>
      <c r="M19" s="31">
        <f t="shared" ref="M19:O19" si="15">M14</f>
        <v>6.71428571428571</v>
      </c>
      <c r="N19" s="31">
        <f t="shared" si="15"/>
        <v>6.57142857142857</v>
      </c>
      <c r="O19" s="16">
        <f t="shared" si="15"/>
        <v>52.7142857142857</v>
      </c>
      <c r="Q19" s="15" t="s">
        <v>24</v>
      </c>
      <c r="R19" s="25"/>
      <c r="S19" s="25"/>
      <c r="T19" s="25"/>
      <c r="U19" s="25" t="s">
        <v>25</v>
      </c>
      <c r="V19" s="25"/>
      <c r="W19" s="16" t="s">
        <v>26</v>
      </c>
    </row>
    <row r="20" spans="1:23">
      <c r="A20" s="15">
        <v>2</v>
      </c>
      <c r="B20" s="25">
        <v>5</v>
      </c>
      <c r="C20" s="16">
        <v>2</v>
      </c>
      <c r="F20"/>
      <c r="G20"/>
      <c r="H20"/>
      <c r="I20" s="11"/>
      <c r="L20" s="30">
        <f>L14*$M15/$M14*(-1)+L15</f>
        <v>0</v>
      </c>
      <c r="M20" s="31">
        <f>M14*$M15/$M14*(-1)+M15</f>
        <v>0</v>
      </c>
      <c r="N20" s="31">
        <f t="shared" ref="N20:O20" si="16">N14*$M15/$M14*(-1)+N15</f>
        <v>0.851063829787233</v>
      </c>
      <c r="O20" s="16">
        <f t="shared" si="16"/>
        <v>5.95744680851062</v>
      </c>
      <c r="P20" s="11" t="s">
        <v>27</v>
      </c>
      <c r="Q20" s="15">
        <f t="array" ref="Q20:S22">MINVERSE(L8:N10)</f>
        <v>0.3</v>
      </c>
      <c r="R20" s="25">
        <v>-0.05</v>
      </c>
      <c r="S20" s="25">
        <v>-0.175</v>
      </c>
      <c r="T20" s="35" t="s">
        <v>28</v>
      </c>
      <c r="U20" s="25">
        <f>O8</f>
        <v>37</v>
      </c>
      <c r="V20" s="35" t="s">
        <v>29</v>
      </c>
      <c r="W20" s="16">
        <f>MMULT(Q20:S20,O$8:O$10)</f>
        <v>2</v>
      </c>
    </row>
    <row r="21" ht="15.75" spans="1:23">
      <c r="A21" s="20">
        <v>3</v>
      </c>
      <c r="B21" s="26">
        <v>4</v>
      </c>
      <c r="C21" s="21">
        <v>4</v>
      </c>
      <c r="F21"/>
      <c r="G21"/>
      <c r="H21"/>
      <c r="I21" s="11"/>
      <c r="L21" s="15"/>
      <c r="M21" s="25"/>
      <c r="N21" s="25"/>
      <c r="O21" s="16"/>
      <c r="Q21" s="15">
        <v>1.4</v>
      </c>
      <c r="R21" s="25">
        <v>0.1</v>
      </c>
      <c r="S21" s="25">
        <v>-1.15</v>
      </c>
      <c r="T21" s="35"/>
      <c r="U21" s="25">
        <f t="shared" ref="U21:U22" si="17">O9</f>
        <v>21</v>
      </c>
      <c r="V21" s="35"/>
      <c r="W21" s="16">
        <f>MMULT(Q21:S21,O$8:O$10)</f>
        <v>1</v>
      </c>
    </row>
    <row r="22" ht="15.75" spans="12:23">
      <c r="L22" s="15"/>
      <c r="M22" s="25"/>
      <c r="N22" s="25"/>
      <c r="O22" s="16"/>
      <c r="Q22" s="20">
        <v>-1.3</v>
      </c>
      <c r="R22" s="26">
        <v>0.05</v>
      </c>
      <c r="S22" s="26">
        <v>1.175</v>
      </c>
      <c r="T22" s="36"/>
      <c r="U22" s="26">
        <f t="shared" si="17"/>
        <v>46</v>
      </c>
      <c r="V22" s="36"/>
      <c r="W22" s="21">
        <f>MMULT(Q22:S22,O$8:O$10)</f>
        <v>7</v>
      </c>
    </row>
    <row r="23" spans="12:15">
      <c r="L23" s="15" t="s">
        <v>30</v>
      </c>
      <c r="M23" s="25" t="s">
        <v>31</v>
      </c>
      <c r="N23" s="25" t="s">
        <v>32</v>
      </c>
      <c r="O23" s="16"/>
    </row>
    <row r="24" ht="15.75" spans="12:15">
      <c r="L24" s="20">
        <f>(O18-(M24*M18+N24*N18))/L18</f>
        <v>2</v>
      </c>
      <c r="M24" s="26">
        <f>(N24*N19-O19)/M19*(-1)</f>
        <v>1</v>
      </c>
      <c r="N24" s="26">
        <f>O20/N20</f>
        <v>7</v>
      </c>
      <c r="O24" s="21"/>
    </row>
    <row r="27" spans="12:15">
      <c r="L27" s="12" t="s">
        <v>8</v>
      </c>
      <c r="M27" s="14"/>
      <c r="N27" s="14"/>
      <c r="O27" s="13"/>
    </row>
    <row r="28" spans="12:15">
      <c r="L28" s="15"/>
      <c r="M28" s="25"/>
      <c r="N28" s="25"/>
      <c r="O28" s="16"/>
    </row>
    <row r="29" spans="12:15">
      <c r="L29" s="30">
        <f>F8</f>
        <v>5</v>
      </c>
      <c r="M29" s="31">
        <f>G8</f>
        <v>2</v>
      </c>
      <c r="N29" s="31">
        <f>H8</f>
        <v>6</v>
      </c>
      <c r="O29" s="16">
        <f>I8</f>
        <v>54</v>
      </c>
    </row>
    <row r="30" spans="12:15">
      <c r="L30" s="30">
        <f>F9</f>
        <v>3</v>
      </c>
      <c r="M30" s="31">
        <f>G9</f>
        <v>8</v>
      </c>
      <c r="N30" s="31">
        <f>H9</f>
        <v>2</v>
      </c>
      <c r="O30" s="16">
        <f>I9</f>
        <v>38</v>
      </c>
    </row>
    <row r="31" spans="12:15">
      <c r="L31" s="30">
        <f>F10</f>
        <v>4</v>
      </c>
      <c r="M31" s="31">
        <f>G10</f>
        <v>5</v>
      </c>
      <c r="N31" s="31">
        <f>H10</f>
        <v>4</v>
      </c>
      <c r="O31" s="16">
        <f>I10</f>
        <v>42</v>
      </c>
    </row>
    <row r="32" spans="12:15">
      <c r="L32" s="15"/>
      <c r="M32" s="25"/>
      <c r="N32" s="25"/>
      <c r="O32" s="16"/>
    </row>
    <row r="33" spans="12:15">
      <c r="L33" s="15"/>
      <c r="M33" s="25"/>
      <c r="N33" s="25"/>
      <c r="O33" s="16"/>
    </row>
    <row r="34" spans="12:15">
      <c r="L34" s="30">
        <f t="shared" ref="L34:O34" si="18">L29</f>
        <v>5</v>
      </c>
      <c r="M34" s="31">
        <f t="shared" si="18"/>
        <v>2</v>
      </c>
      <c r="N34" s="31">
        <f t="shared" si="18"/>
        <v>6</v>
      </c>
      <c r="O34" s="16">
        <f t="shared" si="18"/>
        <v>54</v>
      </c>
    </row>
    <row r="35" spans="12:15">
      <c r="L35" s="30">
        <f t="shared" ref="L35:O35" si="19">L29*$L30/$L29*(-1)+L30</f>
        <v>0</v>
      </c>
      <c r="M35" s="31">
        <f t="shared" si="19"/>
        <v>6.8</v>
      </c>
      <c r="N35" s="31">
        <f t="shared" si="19"/>
        <v>-1.6</v>
      </c>
      <c r="O35" s="16">
        <f t="shared" si="19"/>
        <v>5.6</v>
      </c>
    </row>
    <row r="36" spans="12:15">
      <c r="L36" s="30">
        <f t="shared" ref="L36:O36" si="20">L30*$L31/$L30*(-1)+L31</f>
        <v>0</v>
      </c>
      <c r="M36" s="31">
        <f t="shared" si="20"/>
        <v>-5.66666666666667</v>
      </c>
      <c r="N36" s="31">
        <f t="shared" si="20"/>
        <v>1.33333333333333</v>
      </c>
      <c r="O36" s="16">
        <f t="shared" si="20"/>
        <v>-8.66666666666666</v>
      </c>
    </row>
    <row r="37" spans="12:15">
      <c r="L37" s="15"/>
      <c r="M37" s="25"/>
      <c r="N37" s="25"/>
      <c r="O37" s="16"/>
    </row>
    <row r="38" spans="12:15">
      <c r="L38" s="15"/>
      <c r="M38" s="25"/>
      <c r="N38" s="25"/>
      <c r="O38" s="16"/>
    </row>
    <row r="39" spans="12:15">
      <c r="L39" s="30">
        <f t="shared" ref="L39:O39" si="21">L35*$M34/$M35*(-1)+L34</f>
        <v>5</v>
      </c>
      <c r="M39" s="31">
        <f t="shared" si="21"/>
        <v>0</v>
      </c>
      <c r="N39" s="31">
        <f t="shared" si="21"/>
        <v>6.47058823529412</v>
      </c>
      <c r="O39" s="16">
        <f t="shared" si="21"/>
        <v>52.3529411764706</v>
      </c>
    </row>
    <row r="40" spans="12:15">
      <c r="L40" s="30">
        <f t="shared" ref="L40:O40" si="22">L35</f>
        <v>0</v>
      </c>
      <c r="M40" s="31">
        <f t="shared" si="22"/>
        <v>6.8</v>
      </c>
      <c r="N40" s="31">
        <f t="shared" si="22"/>
        <v>-1.6</v>
      </c>
      <c r="O40" s="16">
        <f t="shared" si="22"/>
        <v>5.6</v>
      </c>
    </row>
    <row r="41" spans="12:15">
      <c r="L41" s="30">
        <f t="shared" ref="L41:O41" si="23">L35*$M36/$M35*(-1)+L36</f>
        <v>0</v>
      </c>
      <c r="M41" s="31">
        <f t="shared" si="23"/>
        <v>0</v>
      </c>
      <c r="N41" s="31">
        <f t="shared" si="23"/>
        <v>0</v>
      </c>
      <c r="O41" s="16">
        <f t="shared" si="23"/>
        <v>-4</v>
      </c>
    </row>
    <row r="42" spans="12:15">
      <c r="L42" s="15"/>
      <c r="M42" s="25"/>
      <c r="N42" s="25"/>
      <c r="O42" s="16"/>
    </row>
    <row r="43" spans="12:15">
      <c r="L43" s="15"/>
      <c r="M43" s="25"/>
      <c r="N43" s="25"/>
      <c r="O43" s="16"/>
    </row>
    <row r="44" spans="12:15">
      <c r="L44" s="15" t="s">
        <v>30</v>
      </c>
      <c r="M44" s="25" t="s">
        <v>31</v>
      </c>
      <c r="N44" s="25" t="s">
        <v>32</v>
      </c>
      <c r="O44" s="16"/>
    </row>
    <row r="45" ht="15.75" spans="12:15">
      <c r="L45" s="20" t="e">
        <f>(O39-(M45*M39+N45*N39))/L39</f>
        <v>#DIV/0!</v>
      </c>
      <c r="M45" s="26" t="e">
        <f>(N45*N40-O40)/M40*(-1)</f>
        <v>#DIV/0!</v>
      </c>
      <c r="N45" s="26" t="e">
        <f>O41/N41</f>
        <v>#DIV/0!</v>
      </c>
      <c r="O45" s="21"/>
    </row>
  </sheetData>
  <mergeCells count="23">
    <mergeCell ref="A1:B1"/>
    <mergeCell ref="C1:D1"/>
    <mergeCell ref="E1:G1"/>
    <mergeCell ref="A2:B2"/>
    <mergeCell ref="C2:D2"/>
    <mergeCell ref="A3:B3"/>
    <mergeCell ref="C3:D3"/>
    <mergeCell ref="A4:B4"/>
    <mergeCell ref="C4:D4"/>
    <mergeCell ref="L6:O6"/>
    <mergeCell ref="Q6:AB6"/>
    <mergeCell ref="Q7:S7"/>
    <mergeCell ref="U7:W7"/>
    <mergeCell ref="Y7:AA7"/>
    <mergeCell ref="A12:C12"/>
    <mergeCell ref="A15:C15"/>
    <mergeCell ref="A18:C18"/>
    <mergeCell ref="Q18:W18"/>
    <mergeCell ref="Q19:S19"/>
    <mergeCell ref="L27:O27"/>
    <mergeCell ref="T20:T22"/>
    <mergeCell ref="V20:V22"/>
    <mergeCell ref="E2:G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9:F22"/>
  <sheetViews>
    <sheetView workbookViewId="0">
      <selection activeCell="G27" sqref="G27"/>
    </sheetView>
  </sheetViews>
  <sheetFormatPr defaultColWidth="9" defaultRowHeight="15" outlineLevelCol="5"/>
  <sheetData>
    <row r="19" ht="15.75" spans="4:6">
      <c r="D19" s="1" t="s">
        <v>22</v>
      </c>
      <c r="E19" s="1"/>
      <c r="F19" s="1"/>
    </row>
    <row r="20" spans="4:6">
      <c r="D20" s="2">
        <v>5</v>
      </c>
      <c r="E20" s="3">
        <v>3</v>
      </c>
      <c r="F20" s="4">
        <v>4</v>
      </c>
    </row>
    <row r="21" spans="4:6">
      <c r="D21" s="5">
        <v>2</v>
      </c>
      <c r="E21" s="6">
        <v>8</v>
      </c>
      <c r="F21" s="7">
        <v>5</v>
      </c>
    </row>
    <row r="22" ht="15.75" spans="4:6">
      <c r="D22" s="8">
        <v>6</v>
      </c>
      <c r="E22" s="9">
        <v>2</v>
      </c>
      <c r="F22" s="10">
        <v>3</v>
      </c>
    </row>
  </sheetData>
  <mergeCells count="1">
    <mergeCell ref="D19:F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IAMCS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ВЫХУХОЛЬ</cp:lastModifiedBy>
  <dcterms:created xsi:type="dcterms:W3CDTF">2024-02-21T03:54:00Z</dcterms:created>
  <dcterms:modified xsi:type="dcterms:W3CDTF">2024-03-14T10:08:21Z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F081899FCEAE42C995EF5806C34A04F4</vt:lpwstr>
  </property>
  <property fmtid="{D5CDD505-2E9C-101B-9397-08002B2CF9AE}" pid="3" name="KSOProductBuildVer">
    <vt:lpwstr>1049-11.2.0.11225</vt:lpwstr>
  </property>
</Properties>
</file>