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<sst xmlns="http://schemas.openxmlformats.org/spreadsheetml/2006/main" count="29" uniqueCount="23">
  <si>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Стадия</t>
  </si>
  <si>
    <t>Предшествующая стадия</t>
  </si>
  <si>
    <t>a</t>
  </si>
  <si>
    <t>m</t>
  </si>
  <si>
    <t>b</t>
  </si>
  <si>
    <t>M</t>
  </si>
  <si>
    <t>D</t>
  </si>
  <si>
    <t>M для каждого i</t>
  </si>
  <si>
    <t>D для каждого i</t>
  </si>
  <si>
    <t>A</t>
  </si>
  <si>
    <t>-</t>
  </si>
  <si>
    <t>B</t>
  </si>
  <si>
    <t>C</t>
  </si>
  <si>
    <t>E</t>
  </si>
  <si>
    <t>F</t>
  </si>
  <si>
    <t>G</t>
  </si>
  <si>
    <t>C,D,E,F</t>
  </si>
  <si>
    <t>Ожидаемое время</t>
  </si>
  <si>
    <t>Ожидаемая дисперсия</t>
  </si>
  <si>
    <t>Стандартное отклонение</t>
  </si>
  <si>
    <t>Z-оценка</t>
  </si>
  <si>
    <t>Вероятность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</si>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</sst>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mruColors>
      <color rgb="0055DD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6351</xdr:colOff>
      <xdr:row>21</xdr:row>
      <xdr:rowOff>146051</xdr:rowOff>
    </xdr:from>
    <xdr:to>
      <xdr:col>18</xdr:col>
      <xdr:colOff>339726</xdr:colOff>
      <xdr:row>24</xdr:row>
      <xdr:rowOff>107950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rcRect l="18356" t="8677" r="1822" b="75349"/>
        <a:stretch>
          <a:fillRect/>
        </a:stretch>
      </xdr:blipFill>
      <xdr:spPr>
        <a:xfrm>
          <a:off x="9940925" y="4146550"/>
          <a:ext cx="5391150" cy="533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24</xdr:row>
      <xdr:rowOff>19050</xdr:rowOff>
    </xdr:from>
    <xdr:to>
      <xdr:col>18</xdr:col>
      <xdr:colOff>64222</xdr:colOff>
      <xdr:row>28</xdr:row>
      <xdr:rowOff>44556</xdr:rowOff>
    </xdr:to>
    <xdr:pic>
      <xdr:nvPicPr>
        <xdr:cNvPr id="5" name="Рисунок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59975" y="4591050"/>
          <a:ext cx="5096510" cy="787400"/>
        </a:xfrm>
        <a:prstGeom prst="rect">
          <a:avLst/>
        </a:prstGeom>
      </xdr:spPr>
    </xdr:pic>
    <xdr:clientData/>
  </xdr:twoCellAnchor>
  <xdr:twoCellAnchor editAs="oneCell">
    <xdr:from>
      <xdr:col>1</xdr:col>
      <xdr:colOff>517525</xdr:colOff>
      <xdr:row>13</xdr:row>
      <xdr:rowOff>123190</xdr:rowOff>
    </xdr:from>
    <xdr:to>
      <xdr:col>6</xdr:col>
      <xdr:colOff>783543</xdr:colOff>
      <xdr:row>48</xdr:row>
      <xdr:rowOff>89904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17600" y="2599690"/>
          <a:ext cx="4875530" cy="6633845"/>
        </a:xfrm>
        <a:prstGeom prst="rect">
          <a:avLst/>
        </a:prstGeom>
      </xdr:spPr>
    </xdr:pic>
    <xdr:clientData/>
  </xdr:twoCellAnchor>
  <xdr:twoCellAnchor editAs="oneCell">
    <xdr:from>
      <xdr:col>10</xdr:col>
      <xdr:colOff>332105</xdr:colOff>
      <xdr:row>0</xdr:row>
      <xdr:rowOff>9525</xdr:rowOff>
    </xdr:from>
    <xdr:to>
      <xdr:col>21</xdr:col>
      <xdr:colOff>494665</xdr:colOff>
      <xdr:row>20</xdr:row>
      <xdr:rowOff>189865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266680" y="9525"/>
          <a:ext cx="702056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zoomScale="115" zoomScaleNormal="115" workbookViewId="0">
      <selection activeCell="H18" sqref="H18"/>
    </sheetView>
  </sheetViews>
  <sheetFormatPr defaultColWidth="9" defaultRowHeight="15"/>
  <cols>
    <col min="2" max="2" width="23.1428571428571" customWidth="1"/>
    <col min="6" max="6" width="19" customWidth="1"/>
    <col min="7" max="7" width="21.7142857142857" customWidth="1"/>
    <col min="8" max="8" width="22.8571428571429" customWidth="1"/>
    <col min="9" max="9" width="14.4285714285714" customWidth="1"/>
    <col min="10" max="10" width="11.8571428571429" customWidth="1"/>
    <col min="14" max="14" width="12.8571428571429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1</v>
      </c>
      <c r="D2">
        <v>3</v>
      </c>
      <c r="E2">
        <v>5</v>
      </c>
      <c r="F2">
        <f>(C2+E2+4*D2)/6</f>
        <v>3</v>
      </c>
      <c r="G2">
        <f>((E2-C2)*(E2-C2))/36</f>
        <v>0.444444444444444</v>
      </c>
      <c r="H2">
        <f>F2</f>
        <v>3</v>
      </c>
      <c r="I2">
        <f>G2</f>
        <v>0.444444444444444</v>
      </c>
    </row>
    <row r="3" spans="1:9">
      <c r="A3" t="s">
        <v>11</v>
      </c>
      <c r="B3" t="s">
        <v>9</v>
      </c>
      <c r="C3">
        <v>2</v>
      </c>
      <c r="D3">
        <v>3</v>
      </c>
      <c r="E3">
        <v>10</v>
      </c>
      <c r="F3">
        <f t="shared" ref="F3:F9" si="0">(C3+E3+4*D3)/6</f>
        <v>4</v>
      </c>
      <c r="G3">
        <f t="shared" ref="G3:G10" si="1">((E3-C3)*(E3-C3))/36</f>
        <v>1.77777777777778</v>
      </c>
      <c r="H3">
        <f>F3+H2</f>
        <v>7</v>
      </c>
      <c r="I3">
        <f>G3+I2</f>
        <v>2.22222222222222</v>
      </c>
    </row>
    <row r="4" spans="1:9">
      <c r="A4" t="s">
        <v>12</v>
      </c>
      <c r="B4" t="s">
        <v>9</v>
      </c>
      <c r="C4">
        <v>3</v>
      </c>
      <c r="D4">
        <v>4</v>
      </c>
      <c r="E4">
        <v>11</v>
      </c>
      <c r="F4">
        <f t="shared" si="0"/>
        <v>5</v>
      </c>
      <c r="G4">
        <f t="shared" si="1"/>
        <v>1.77777777777778</v>
      </c>
      <c r="H4">
        <f>F4+H2</f>
        <v>8</v>
      </c>
      <c r="I4">
        <f>G4+I2</f>
        <v>2.22222222222222</v>
      </c>
    </row>
    <row r="5" spans="1:9">
      <c r="A5" t="s">
        <v>6</v>
      </c>
      <c r="B5" t="s">
        <v>9</v>
      </c>
      <c r="C5">
        <v>1</v>
      </c>
      <c r="D5">
        <v>2</v>
      </c>
      <c r="E5">
        <v>9</v>
      </c>
      <c r="F5">
        <f t="shared" si="0"/>
        <v>3</v>
      </c>
      <c r="G5">
        <f t="shared" si="1"/>
        <v>1.77777777777778</v>
      </c>
      <c r="H5">
        <f>F5+H2</f>
        <v>6</v>
      </c>
      <c r="I5">
        <f>G5+I2</f>
        <v>2.22222222222222</v>
      </c>
    </row>
    <row r="6" spans="1:9">
      <c r="A6" t="s">
        <v>13</v>
      </c>
      <c r="B6" t="s">
        <v>11</v>
      </c>
      <c r="C6">
        <v>4</v>
      </c>
      <c r="D6">
        <v>5</v>
      </c>
      <c r="E6">
        <v>12</v>
      </c>
      <c r="F6">
        <f t="shared" si="0"/>
        <v>6</v>
      </c>
      <c r="G6">
        <f t="shared" si="1"/>
        <v>1.77777777777778</v>
      </c>
      <c r="H6">
        <f>F6+H3</f>
        <v>13</v>
      </c>
      <c r="I6">
        <f>G6+I3</f>
        <v>4</v>
      </c>
    </row>
    <row r="7" spans="1:9">
      <c r="A7" t="s">
        <v>14</v>
      </c>
      <c r="B7" t="s">
        <v>11</v>
      </c>
      <c r="C7">
        <v>1</v>
      </c>
      <c r="D7">
        <v>2</v>
      </c>
      <c r="E7">
        <v>3</v>
      </c>
      <c r="F7">
        <f t="shared" si="0"/>
        <v>2</v>
      </c>
      <c r="G7">
        <f t="shared" si="1"/>
        <v>0.111111111111111</v>
      </c>
      <c r="H7">
        <f>F7+H3</f>
        <v>9</v>
      </c>
      <c r="I7">
        <f>G7+I3</f>
        <v>2.33333333333333</v>
      </c>
    </row>
    <row r="8" spans="1:9">
      <c r="A8" t="s">
        <v>15</v>
      </c>
      <c r="B8" t="s">
        <v>16</v>
      </c>
      <c r="C8">
        <v>1</v>
      </c>
      <c r="D8">
        <v>2</v>
      </c>
      <c r="E8">
        <v>3</v>
      </c>
      <c r="F8">
        <f t="shared" si="0"/>
        <v>2</v>
      </c>
      <c r="G8">
        <f t="shared" si="1"/>
        <v>0.111111111111111</v>
      </c>
      <c r="H8">
        <f>F8+MAX(H4:H7)</f>
        <v>15</v>
      </c>
      <c r="I8">
        <f>G8+MAX(I4:I7)</f>
        <v>4.11111111111111</v>
      </c>
    </row>
    <row r="12" spans="6:10">
      <c r="F12" t="s">
        <v>17</v>
      </c>
      <c r="G12" t="s">
        <v>18</v>
      </c>
      <c r="H12" t="s">
        <v>19</v>
      </c>
      <c r="I12" t="s">
        <v>20</v>
      </c>
      <c r="J12" t="s">
        <v>21</v>
      </c>
    </row>
    <row r="13" spans="6:10">
      <c r="F13">
        <f>H8</f>
        <v>15</v>
      </c>
      <c r="G13">
        <f>I8</f>
        <v>4.11111111111111</v>
      </c>
      <c r="H13">
        <f>SQRT(G13)</f>
        <v>2.02758751009941</v>
      </c>
      <c r="I13">
        <f>(F13-13)/H13</f>
        <v>0.986393923832144</v>
      </c>
      <c r="J13">
        <v>0.3365</v>
      </c>
    </row>
    <row r="14" spans="8:8">
      <c r="H14" t="s">
        <v>22</v>
      </c>
    </row>
    <row r="35" spans="14:14">
      <c r="N35">
        <f>_xlfn.NORM.S.DIST(I13,FALSE)</f>
        <v>0.245262792780998</v>
      </c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SPecialiST RePack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Жора Голубь</dc:creator>
  <cp:lastModifiedBy>ВЫХУХОЛЬ</cp:lastModifiedBy>
  <dcterms:created xsi:type="dcterms:W3CDTF">2024-11-26T17:19:00Z</dcterms:created>
  <dcterms:modified xsi:type="dcterms:W3CDTF">2024-12-05T17:47:23Z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81274CAFBB004535BC628BF480798B55_13</vt:lpwstr>
  </property>
  <property fmtid="{D5CDD505-2E9C-101B-9397-08002B2CF9AE}" pid="3" name="KSOProductBuildVer">
    <vt:lpwstr>1049-12.2.0.18638</vt:lpwstr>
  </property>
</Properties>
</file>