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Backup\Courses\Mine\In use\Electrical circuits\GRADES\"/>
    </mc:Choice>
  </mc:AlternateContent>
  <xr:revisionPtr revIDLastSave="0" documentId="13_ncr:1_{1AB7E69C-99E0-4161-8C1A-BC36F6335202}" xr6:coauthVersionLast="47" xr6:coauthVersionMax="47" xr10:uidLastSave="{00000000-0000-0000-0000-000000000000}"/>
  <bookViews>
    <workbookView xWindow="13725" yWindow="4500" windowWidth="14385" windowHeight="10515" xr2:uid="{00000000-000D-0000-FFFF-FFFF00000000}"/>
  </bookViews>
  <sheets>
    <sheet name="توضیحات" sheetId="10" r:id="rId1"/>
    <sheet name="حل تمرین و آزمایشگاه 1" sheetId="8" r:id="rId2"/>
    <sheet name="حل تمرین و آزمایشگاه 2" sheetId="9" r:id="rId3"/>
    <sheet name="میانترم 1" sheetId="1" r:id="rId4"/>
    <sheet name="میانترم 2" sheetId="2" r:id="rId5"/>
    <sheet name="پایانترم 1" sheetId="4" r:id="rId6"/>
    <sheet name="پایانترم 2" sheetId="5" r:id="rId7"/>
    <sheet name="مجموع 1" sheetId="6" r:id="rId8"/>
    <sheet name="مجموع 2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6" l="1"/>
  <c r="U60" i="9"/>
  <c r="S60" i="9"/>
  <c r="Q60" i="9"/>
  <c r="P60" i="9"/>
  <c r="M60" i="9"/>
  <c r="L60" i="9"/>
  <c r="U59" i="9"/>
  <c r="S59" i="9"/>
  <c r="Q59" i="9"/>
  <c r="P59" i="9"/>
  <c r="M59" i="9"/>
  <c r="L59" i="9"/>
  <c r="U58" i="9"/>
  <c r="S58" i="9"/>
  <c r="Q58" i="9"/>
  <c r="P58" i="9"/>
  <c r="L58" i="9"/>
  <c r="M58" i="9" s="1"/>
  <c r="U57" i="9"/>
  <c r="S57" i="9"/>
  <c r="Q57" i="9"/>
  <c r="P57" i="9"/>
  <c r="L57" i="9"/>
  <c r="M57" i="9" s="1"/>
  <c r="U56" i="9"/>
  <c r="S56" i="9"/>
  <c r="Q56" i="9"/>
  <c r="P56" i="9"/>
  <c r="M56" i="9"/>
  <c r="L56" i="9"/>
  <c r="U55" i="9"/>
  <c r="S55" i="9"/>
  <c r="Q55" i="9"/>
  <c r="P55" i="9"/>
  <c r="M55" i="9"/>
  <c r="L55" i="9"/>
  <c r="U54" i="9"/>
  <c r="S54" i="9"/>
  <c r="Q54" i="9"/>
  <c r="P54" i="9"/>
  <c r="L54" i="9"/>
  <c r="M54" i="9" s="1"/>
  <c r="U53" i="9"/>
  <c r="S53" i="9"/>
  <c r="Q53" i="9"/>
  <c r="P53" i="9"/>
  <c r="L53" i="9"/>
  <c r="M53" i="9" s="1"/>
  <c r="U52" i="9"/>
  <c r="S52" i="9"/>
  <c r="Q52" i="9"/>
  <c r="P52" i="9"/>
  <c r="M52" i="9"/>
  <c r="L52" i="9"/>
  <c r="U51" i="9"/>
  <c r="S51" i="9"/>
  <c r="Q51" i="9"/>
  <c r="P51" i="9"/>
  <c r="M51" i="9"/>
  <c r="L51" i="9"/>
  <c r="U50" i="9"/>
  <c r="S50" i="9"/>
  <c r="Q50" i="9"/>
  <c r="P50" i="9"/>
  <c r="L50" i="9"/>
  <c r="M50" i="9" s="1"/>
  <c r="U49" i="9"/>
  <c r="S49" i="9"/>
  <c r="Q49" i="9"/>
  <c r="P49" i="9"/>
  <c r="L49" i="9"/>
  <c r="M49" i="9" s="1"/>
  <c r="U48" i="9"/>
  <c r="S48" i="9"/>
  <c r="Q48" i="9"/>
  <c r="P48" i="9"/>
  <c r="M48" i="9"/>
  <c r="L48" i="9"/>
  <c r="U47" i="9"/>
  <c r="S47" i="9"/>
  <c r="Q47" i="9"/>
  <c r="P47" i="9"/>
  <c r="M47" i="9"/>
  <c r="L47" i="9"/>
  <c r="U46" i="9"/>
  <c r="S46" i="9"/>
  <c r="Q46" i="9"/>
  <c r="P46" i="9"/>
  <c r="L46" i="9"/>
  <c r="M46" i="9" s="1"/>
  <c r="U45" i="9"/>
  <c r="S45" i="9"/>
  <c r="Q45" i="9"/>
  <c r="P45" i="9"/>
  <c r="L45" i="9"/>
  <c r="M45" i="9" s="1"/>
  <c r="U44" i="9"/>
  <c r="S44" i="9"/>
  <c r="Q44" i="9"/>
  <c r="P44" i="9"/>
  <c r="M44" i="9"/>
  <c r="L44" i="9"/>
  <c r="U43" i="9"/>
  <c r="S43" i="9"/>
  <c r="Q43" i="9"/>
  <c r="P43" i="9"/>
  <c r="M43" i="9"/>
  <c r="L43" i="9"/>
  <c r="U42" i="9"/>
  <c r="S42" i="9"/>
  <c r="Q42" i="9"/>
  <c r="P42" i="9"/>
  <c r="L42" i="9"/>
  <c r="M42" i="9" s="1"/>
  <c r="U41" i="9"/>
  <c r="S41" i="9"/>
  <c r="Q41" i="9"/>
  <c r="P41" i="9"/>
  <c r="L41" i="9"/>
  <c r="M41" i="9" s="1"/>
  <c r="U40" i="9"/>
  <c r="S40" i="9"/>
  <c r="Q40" i="9"/>
  <c r="P40" i="9"/>
  <c r="M40" i="9"/>
  <c r="L40" i="9"/>
  <c r="U39" i="9"/>
  <c r="S39" i="9"/>
  <c r="Q39" i="9"/>
  <c r="P39" i="9"/>
  <c r="M39" i="9"/>
  <c r="L39" i="9"/>
  <c r="U38" i="9"/>
  <c r="S38" i="9"/>
  <c r="Q38" i="9"/>
  <c r="P38" i="9"/>
  <c r="L38" i="9"/>
  <c r="M38" i="9" s="1"/>
  <c r="U37" i="9"/>
  <c r="S37" i="9"/>
  <c r="Q37" i="9"/>
  <c r="P37" i="9"/>
  <c r="L37" i="9"/>
  <c r="M37" i="9" s="1"/>
  <c r="U36" i="9"/>
  <c r="S36" i="9"/>
  <c r="Q36" i="9"/>
  <c r="P36" i="9"/>
  <c r="M36" i="9"/>
  <c r="L36" i="9"/>
  <c r="U35" i="9"/>
  <c r="S35" i="9"/>
  <c r="Q35" i="9"/>
  <c r="P35" i="9"/>
  <c r="M35" i="9"/>
  <c r="L35" i="9"/>
  <c r="U34" i="9"/>
  <c r="S34" i="9"/>
  <c r="Q34" i="9"/>
  <c r="P34" i="9"/>
  <c r="L34" i="9"/>
  <c r="M34" i="9" s="1"/>
  <c r="U33" i="9"/>
  <c r="S33" i="9"/>
  <c r="Q33" i="9"/>
  <c r="P33" i="9"/>
  <c r="L33" i="9"/>
  <c r="M33" i="9" s="1"/>
  <c r="U32" i="9"/>
  <c r="S32" i="9"/>
  <c r="Q32" i="9"/>
  <c r="P32" i="9"/>
  <c r="M32" i="9"/>
  <c r="L32" i="9"/>
  <c r="U31" i="9"/>
  <c r="S31" i="9"/>
  <c r="Q31" i="9"/>
  <c r="P31" i="9"/>
  <c r="M31" i="9"/>
  <c r="L31" i="9"/>
  <c r="U30" i="9"/>
  <c r="S30" i="9"/>
  <c r="Q30" i="9"/>
  <c r="P30" i="9"/>
  <c r="L30" i="9"/>
  <c r="M30" i="9" s="1"/>
  <c r="U29" i="9"/>
  <c r="S29" i="9"/>
  <c r="Q29" i="9"/>
  <c r="P29" i="9"/>
  <c r="L29" i="9"/>
  <c r="M29" i="9" s="1"/>
  <c r="U28" i="9"/>
  <c r="S28" i="9"/>
  <c r="Q28" i="9"/>
  <c r="P28" i="9"/>
  <c r="M28" i="9"/>
  <c r="L28" i="9"/>
  <c r="U27" i="9"/>
  <c r="S27" i="9"/>
  <c r="Q27" i="9"/>
  <c r="P27" i="9"/>
  <c r="M27" i="9"/>
  <c r="L27" i="9"/>
  <c r="U26" i="9"/>
  <c r="S26" i="9"/>
  <c r="Q26" i="9"/>
  <c r="P26" i="9"/>
  <c r="L26" i="9"/>
  <c r="M26" i="9" s="1"/>
  <c r="U25" i="9"/>
  <c r="S25" i="9"/>
  <c r="Q25" i="9"/>
  <c r="P25" i="9"/>
  <c r="L25" i="9"/>
  <c r="M25" i="9" s="1"/>
  <c r="U24" i="9"/>
  <c r="S24" i="9"/>
  <c r="Q24" i="9"/>
  <c r="P24" i="9"/>
  <c r="M24" i="9"/>
  <c r="L24" i="9"/>
  <c r="U23" i="9"/>
  <c r="S23" i="9"/>
  <c r="Q23" i="9"/>
  <c r="P23" i="9"/>
  <c r="M23" i="9"/>
  <c r="L23" i="9"/>
  <c r="U22" i="9"/>
  <c r="S22" i="9"/>
  <c r="Q22" i="9"/>
  <c r="P22" i="9"/>
  <c r="L22" i="9"/>
  <c r="M22" i="9" s="1"/>
  <c r="U21" i="9"/>
  <c r="S21" i="9"/>
  <c r="Q21" i="9"/>
  <c r="P21" i="9"/>
  <c r="L21" i="9"/>
  <c r="M21" i="9" s="1"/>
  <c r="U20" i="9"/>
  <c r="S20" i="9"/>
  <c r="Q20" i="9"/>
  <c r="P20" i="9"/>
  <c r="M20" i="9"/>
  <c r="L20" i="9"/>
  <c r="U19" i="9"/>
  <c r="S19" i="9"/>
  <c r="Q19" i="9"/>
  <c r="P19" i="9"/>
  <c r="M19" i="9"/>
  <c r="L19" i="9"/>
  <c r="U18" i="9"/>
  <c r="S18" i="9"/>
  <c r="Q18" i="9"/>
  <c r="P18" i="9"/>
  <c r="L18" i="9"/>
  <c r="M18" i="9" s="1"/>
  <c r="U17" i="9"/>
  <c r="S17" i="9"/>
  <c r="Q17" i="9"/>
  <c r="P17" i="9"/>
  <c r="L17" i="9"/>
  <c r="M17" i="9" s="1"/>
  <c r="U16" i="9"/>
  <c r="S16" i="9"/>
  <c r="Q16" i="9"/>
  <c r="P16" i="9"/>
  <c r="M16" i="9"/>
  <c r="L16" i="9"/>
  <c r="U15" i="9"/>
  <c r="S15" i="9"/>
  <c r="Q15" i="9"/>
  <c r="P15" i="9"/>
  <c r="M15" i="9"/>
  <c r="L15" i="9"/>
  <c r="U14" i="9"/>
  <c r="S14" i="9"/>
  <c r="Q14" i="9"/>
  <c r="P14" i="9"/>
  <c r="L14" i="9"/>
  <c r="M14" i="9" s="1"/>
  <c r="U13" i="9"/>
  <c r="S13" i="9"/>
  <c r="Q13" i="9"/>
  <c r="P13" i="9"/>
  <c r="L13" i="9"/>
  <c r="M13" i="9" s="1"/>
  <c r="U12" i="9"/>
  <c r="S12" i="9"/>
  <c r="Q12" i="9"/>
  <c r="P12" i="9"/>
  <c r="M12" i="9"/>
  <c r="L12" i="9"/>
  <c r="U11" i="9"/>
  <c r="S11" i="9"/>
  <c r="Q11" i="9"/>
  <c r="P11" i="9"/>
  <c r="M11" i="9"/>
  <c r="L11" i="9"/>
  <c r="U10" i="9"/>
  <c r="S10" i="9"/>
  <c r="Q10" i="9"/>
  <c r="P10" i="9"/>
  <c r="L10" i="9"/>
  <c r="M10" i="9" s="1"/>
  <c r="U9" i="9"/>
  <c r="S9" i="9"/>
  <c r="Q9" i="9"/>
  <c r="P9" i="9"/>
  <c r="L9" i="9"/>
  <c r="M9" i="9" s="1"/>
  <c r="U8" i="9"/>
  <c r="S8" i="9"/>
  <c r="Q8" i="9"/>
  <c r="P8" i="9"/>
  <c r="M8" i="9"/>
  <c r="L8" i="9"/>
  <c r="U7" i="9"/>
  <c r="S7" i="9"/>
  <c r="Q7" i="9"/>
  <c r="P7" i="9"/>
  <c r="M7" i="9"/>
  <c r="L7" i="9"/>
  <c r="U6" i="9"/>
  <c r="S6" i="9"/>
  <c r="Q6" i="9"/>
  <c r="P6" i="9"/>
  <c r="L6" i="9"/>
  <c r="M6" i="9" s="1"/>
  <c r="U5" i="9"/>
  <c r="S5" i="9"/>
  <c r="Q5" i="9"/>
  <c r="P5" i="9"/>
  <c r="L5" i="9"/>
  <c r="M5" i="9" s="1"/>
  <c r="U4" i="9"/>
  <c r="S4" i="9"/>
  <c r="Q4" i="9"/>
  <c r="P4" i="9"/>
  <c r="M4" i="9"/>
  <c r="L4" i="9"/>
  <c r="U3" i="9"/>
  <c r="S3" i="9"/>
  <c r="Q3" i="9"/>
  <c r="P3" i="9"/>
  <c r="M3" i="9"/>
  <c r="L3" i="9"/>
  <c r="U2" i="9"/>
  <c r="S2" i="9"/>
  <c r="Q2" i="9"/>
  <c r="P2" i="9"/>
  <c r="L2" i="9"/>
  <c r="M2" i="9" s="1"/>
  <c r="U50" i="8" l="1"/>
  <c r="S50" i="8"/>
  <c r="Q50" i="8"/>
  <c r="P50" i="8"/>
  <c r="L50" i="8"/>
  <c r="M50" i="8" s="1"/>
  <c r="U49" i="8"/>
  <c r="S49" i="8"/>
  <c r="Q49" i="8"/>
  <c r="P49" i="8"/>
  <c r="L49" i="8"/>
  <c r="M49" i="8" s="1"/>
  <c r="U48" i="8"/>
  <c r="S48" i="8"/>
  <c r="Q48" i="8"/>
  <c r="P48" i="8"/>
  <c r="M48" i="8"/>
  <c r="L48" i="8"/>
  <c r="U47" i="8"/>
  <c r="S47" i="8"/>
  <c r="Q47" i="8"/>
  <c r="P47" i="8"/>
  <c r="L47" i="8"/>
  <c r="M47" i="8" s="1"/>
  <c r="U46" i="8"/>
  <c r="S46" i="8"/>
  <c r="Q46" i="8"/>
  <c r="P46" i="8"/>
  <c r="L46" i="8"/>
  <c r="M46" i="8" s="1"/>
  <c r="U45" i="8"/>
  <c r="S45" i="8"/>
  <c r="Q45" i="8"/>
  <c r="P45" i="8"/>
  <c r="L45" i="8"/>
  <c r="M45" i="8" s="1"/>
  <c r="U44" i="8"/>
  <c r="S44" i="8"/>
  <c r="Q44" i="8"/>
  <c r="P44" i="8"/>
  <c r="M44" i="8"/>
  <c r="L44" i="8"/>
  <c r="U43" i="8"/>
  <c r="S43" i="8"/>
  <c r="Q43" i="8"/>
  <c r="P43" i="8"/>
  <c r="L43" i="8"/>
  <c r="M43" i="8" s="1"/>
  <c r="U42" i="8"/>
  <c r="S42" i="8"/>
  <c r="Q42" i="8"/>
  <c r="P42" i="8"/>
  <c r="L42" i="8"/>
  <c r="M42" i="8" s="1"/>
  <c r="U41" i="8"/>
  <c r="S41" i="8"/>
  <c r="Q41" i="8"/>
  <c r="P41" i="8"/>
  <c r="L41" i="8"/>
  <c r="M41" i="8" s="1"/>
  <c r="U40" i="8"/>
  <c r="S40" i="8"/>
  <c r="Q40" i="8"/>
  <c r="P40" i="8"/>
  <c r="M40" i="8"/>
  <c r="L40" i="8"/>
  <c r="U39" i="8"/>
  <c r="S39" i="8"/>
  <c r="Q39" i="8"/>
  <c r="P39" i="8"/>
  <c r="L39" i="8"/>
  <c r="M39" i="8" s="1"/>
  <c r="U38" i="8"/>
  <c r="S38" i="8"/>
  <c r="Q38" i="8"/>
  <c r="P38" i="8"/>
  <c r="L38" i="8"/>
  <c r="M38" i="8" s="1"/>
  <c r="U37" i="8"/>
  <c r="S37" i="8"/>
  <c r="Q37" i="8"/>
  <c r="P37" i="8"/>
  <c r="L37" i="8"/>
  <c r="M37" i="8" s="1"/>
  <c r="U36" i="8"/>
  <c r="S36" i="8"/>
  <c r="Q36" i="8"/>
  <c r="P36" i="8"/>
  <c r="M36" i="8"/>
  <c r="L36" i="8"/>
  <c r="U35" i="8"/>
  <c r="S35" i="8"/>
  <c r="Q35" i="8"/>
  <c r="P35" i="8"/>
  <c r="L35" i="8"/>
  <c r="M35" i="8" s="1"/>
  <c r="U34" i="8"/>
  <c r="S34" i="8"/>
  <c r="Q34" i="8"/>
  <c r="P34" i="8"/>
  <c r="L34" i="8"/>
  <c r="M34" i="8" s="1"/>
  <c r="U33" i="8"/>
  <c r="S33" i="8"/>
  <c r="Q33" i="8"/>
  <c r="P33" i="8"/>
  <c r="L33" i="8"/>
  <c r="M33" i="8" s="1"/>
  <c r="U32" i="8"/>
  <c r="S32" i="8"/>
  <c r="Q32" i="8"/>
  <c r="P32" i="8"/>
  <c r="M32" i="8"/>
  <c r="L32" i="8"/>
  <c r="U31" i="8"/>
  <c r="S31" i="8"/>
  <c r="Q31" i="8"/>
  <c r="P31" i="8"/>
  <c r="L31" i="8"/>
  <c r="M31" i="8" s="1"/>
  <c r="U30" i="8"/>
  <c r="S30" i="8"/>
  <c r="Q30" i="8"/>
  <c r="P30" i="8"/>
  <c r="L30" i="8"/>
  <c r="M30" i="8" s="1"/>
  <c r="U29" i="8"/>
  <c r="S29" i="8"/>
  <c r="Q29" i="8"/>
  <c r="P29" i="8"/>
  <c r="L29" i="8"/>
  <c r="M29" i="8" s="1"/>
  <c r="U28" i="8"/>
  <c r="S28" i="8"/>
  <c r="Q28" i="8"/>
  <c r="P28" i="8"/>
  <c r="M28" i="8"/>
  <c r="L28" i="8"/>
  <c r="U27" i="8"/>
  <c r="S27" i="8"/>
  <c r="Q27" i="8"/>
  <c r="P27" i="8"/>
  <c r="L27" i="8"/>
  <c r="M27" i="8" s="1"/>
  <c r="U26" i="8"/>
  <c r="S26" i="8"/>
  <c r="Q26" i="8"/>
  <c r="P26" i="8"/>
  <c r="L26" i="8"/>
  <c r="M26" i="8" s="1"/>
  <c r="U25" i="8"/>
  <c r="S25" i="8"/>
  <c r="Q25" i="8"/>
  <c r="P25" i="8"/>
  <c r="L25" i="8"/>
  <c r="M25" i="8" s="1"/>
  <c r="U24" i="8"/>
  <c r="S24" i="8"/>
  <c r="Q24" i="8"/>
  <c r="P24" i="8"/>
  <c r="M24" i="8"/>
  <c r="L24" i="8"/>
  <c r="U23" i="8"/>
  <c r="S23" i="8"/>
  <c r="Q23" i="8"/>
  <c r="P23" i="8"/>
  <c r="L23" i="8"/>
  <c r="M23" i="8" s="1"/>
  <c r="U22" i="8"/>
  <c r="S22" i="8"/>
  <c r="Q22" i="8"/>
  <c r="P22" i="8"/>
  <c r="L22" i="8"/>
  <c r="M22" i="8" s="1"/>
  <c r="U21" i="8"/>
  <c r="S21" i="8"/>
  <c r="Q21" i="8"/>
  <c r="P21" i="8"/>
  <c r="L21" i="8"/>
  <c r="M21" i="8" s="1"/>
  <c r="U20" i="8"/>
  <c r="S20" i="8"/>
  <c r="Q20" i="8"/>
  <c r="P20" i="8"/>
  <c r="M20" i="8"/>
  <c r="L20" i="8"/>
  <c r="U19" i="8"/>
  <c r="S19" i="8"/>
  <c r="Q19" i="8"/>
  <c r="P19" i="8"/>
  <c r="L19" i="8"/>
  <c r="M19" i="8" s="1"/>
  <c r="U18" i="8"/>
  <c r="S18" i="8"/>
  <c r="Q18" i="8"/>
  <c r="P18" i="8"/>
  <c r="L18" i="8"/>
  <c r="M18" i="8" s="1"/>
  <c r="U17" i="8"/>
  <c r="S17" i="8"/>
  <c r="Q17" i="8"/>
  <c r="P17" i="8"/>
  <c r="L17" i="8"/>
  <c r="M17" i="8" s="1"/>
  <c r="U16" i="8"/>
  <c r="S16" i="8"/>
  <c r="Q16" i="8"/>
  <c r="P16" i="8"/>
  <c r="M16" i="8"/>
  <c r="L16" i="8"/>
  <c r="U15" i="8"/>
  <c r="S15" i="8"/>
  <c r="Q15" i="8"/>
  <c r="P15" i="8"/>
  <c r="L15" i="8"/>
  <c r="M15" i="8" s="1"/>
  <c r="U14" i="8"/>
  <c r="S14" i="8"/>
  <c r="Q14" i="8"/>
  <c r="P14" i="8"/>
  <c r="L14" i="8"/>
  <c r="M14" i="8" s="1"/>
  <c r="U13" i="8"/>
  <c r="S13" i="8"/>
  <c r="Q13" i="8"/>
  <c r="P13" i="8"/>
  <c r="L13" i="8"/>
  <c r="M13" i="8" s="1"/>
  <c r="U12" i="8"/>
  <c r="S12" i="8"/>
  <c r="Q12" i="8"/>
  <c r="P12" i="8"/>
  <c r="M12" i="8"/>
  <c r="L12" i="8"/>
  <c r="U11" i="8"/>
  <c r="S11" i="8"/>
  <c r="Q11" i="8"/>
  <c r="P11" i="8"/>
  <c r="L11" i="8"/>
  <c r="M11" i="8" s="1"/>
  <c r="U10" i="8"/>
  <c r="S10" i="8"/>
  <c r="Q10" i="8"/>
  <c r="P10" i="8"/>
  <c r="L10" i="8"/>
  <c r="M10" i="8" s="1"/>
  <c r="U9" i="8"/>
  <c r="S9" i="8"/>
  <c r="Q9" i="8"/>
  <c r="P9" i="8"/>
  <c r="L9" i="8"/>
  <c r="M9" i="8" s="1"/>
  <c r="U8" i="8"/>
  <c r="S8" i="8"/>
  <c r="Q8" i="8"/>
  <c r="P8" i="8"/>
  <c r="M8" i="8"/>
  <c r="L8" i="8"/>
  <c r="U7" i="8"/>
  <c r="S7" i="8"/>
  <c r="Q7" i="8"/>
  <c r="P7" i="8"/>
  <c r="L7" i="8"/>
  <c r="M7" i="8" s="1"/>
  <c r="U6" i="8"/>
  <c r="S6" i="8"/>
  <c r="Q6" i="8"/>
  <c r="P6" i="8"/>
  <c r="L6" i="8"/>
  <c r="M6" i="8" s="1"/>
  <c r="U5" i="8"/>
  <c r="S5" i="8"/>
  <c r="Q5" i="8"/>
  <c r="P5" i="8"/>
  <c r="L5" i="8"/>
  <c r="M5" i="8" s="1"/>
  <c r="U4" i="8"/>
  <c r="S4" i="8"/>
  <c r="Q4" i="8"/>
  <c r="P4" i="8"/>
  <c r="M4" i="8"/>
  <c r="L4" i="8"/>
  <c r="U3" i="8"/>
  <c r="S3" i="8"/>
  <c r="Q3" i="8"/>
  <c r="P3" i="8"/>
  <c r="L3" i="8"/>
  <c r="M3" i="8" s="1"/>
  <c r="U2" i="8"/>
  <c r="S2" i="8"/>
  <c r="Q2" i="8"/>
  <c r="P2" i="8"/>
  <c r="L2" i="8"/>
  <c r="M2" i="8" s="1"/>
  <c r="I3" i="7"/>
  <c r="I4" i="7"/>
  <c r="I5" i="7"/>
  <c r="J5" i="7" s="1"/>
  <c r="I6" i="7"/>
  <c r="I7" i="7"/>
  <c r="I8" i="7"/>
  <c r="J8" i="7" s="1"/>
  <c r="I9" i="7"/>
  <c r="J9" i="7" s="1"/>
  <c r="I10" i="7"/>
  <c r="I11" i="7"/>
  <c r="I12" i="7"/>
  <c r="I13" i="7"/>
  <c r="J13" i="7" s="1"/>
  <c r="I14" i="7"/>
  <c r="I15" i="7"/>
  <c r="I16" i="7"/>
  <c r="J16" i="7" s="1"/>
  <c r="I17" i="7"/>
  <c r="J17" i="7" s="1"/>
  <c r="I18" i="7"/>
  <c r="I19" i="7"/>
  <c r="I20" i="7"/>
  <c r="I21" i="7"/>
  <c r="I22" i="7"/>
  <c r="I23" i="7"/>
  <c r="I24" i="7"/>
  <c r="J24" i="7" s="1"/>
  <c r="I25" i="7"/>
  <c r="J25" i="7" s="1"/>
  <c r="I26" i="7"/>
  <c r="I27" i="7"/>
  <c r="I28" i="7"/>
  <c r="I29" i="7"/>
  <c r="J29" i="7" s="1"/>
  <c r="I30" i="7"/>
  <c r="I31" i="7"/>
  <c r="I32" i="7"/>
  <c r="I33" i="7"/>
  <c r="J33" i="7" s="1"/>
  <c r="I34" i="7"/>
  <c r="I35" i="7"/>
  <c r="J35" i="7" s="1"/>
  <c r="I36" i="7"/>
  <c r="I37" i="7"/>
  <c r="J37" i="7" s="1"/>
  <c r="I38" i="7"/>
  <c r="I39" i="7"/>
  <c r="I40" i="7"/>
  <c r="J40" i="7" s="1"/>
  <c r="I41" i="7"/>
  <c r="J41" i="7" s="1"/>
  <c r="I42" i="7"/>
  <c r="I43" i="7"/>
  <c r="J43" i="7" s="1"/>
  <c r="I44" i="7"/>
  <c r="I45" i="7"/>
  <c r="J45" i="7" s="1"/>
  <c r="I46" i="7"/>
  <c r="I47" i="7"/>
  <c r="I48" i="7"/>
  <c r="J48" i="7" s="1"/>
  <c r="I49" i="7"/>
  <c r="J49" i="7" s="1"/>
  <c r="I50" i="7"/>
  <c r="I51" i="7"/>
  <c r="J51" i="7" s="1"/>
  <c r="I52" i="7"/>
  <c r="I53" i="7"/>
  <c r="J53" i="7" s="1"/>
  <c r="I54" i="7"/>
  <c r="I55" i="7"/>
  <c r="I56" i="7"/>
  <c r="J56" i="7" s="1"/>
  <c r="I57" i="7"/>
  <c r="J57" i="7" s="1"/>
  <c r="I58" i="7"/>
  <c r="I59" i="7"/>
  <c r="J59" i="7" s="1"/>
  <c r="I60" i="7"/>
  <c r="J60" i="7" s="1"/>
  <c r="I2" i="7"/>
  <c r="I3" i="6"/>
  <c r="J3" i="6" s="1"/>
  <c r="I4" i="6"/>
  <c r="J4" i="6" s="1"/>
  <c r="I5" i="6"/>
  <c r="J5" i="6" s="1"/>
  <c r="I6" i="6"/>
  <c r="I7" i="6"/>
  <c r="J7" i="6" s="1"/>
  <c r="I8" i="6"/>
  <c r="J8" i="6" s="1"/>
  <c r="I9" i="6"/>
  <c r="J9" i="6" s="1"/>
  <c r="I10" i="6"/>
  <c r="I11" i="6"/>
  <c r="J11" i="6" s="1"/>
  <c r="I12" i="6"/>
  <c r="J12" i="6" s="1"/>
  <c r="I13" i="6"/>
  <c r="J13" i="6" s="1"/>
  <c r="I14" i="6"/>
  <c r="I15" i="6"/>
  <c r="I16" i="6"/>
  <c r="J16" i="6" s="1"/>
  <c r="I17" i="6"/>
  <c r="J17" i="6" s="1"/>
  <c r="I18" i="6"/>
  <c r="J18" i="6" s="1"/>
  <c r="I19" i="6"/>
  <c r="J19" i="6" s="1"/>
  <c r="I20" i="6"/>
  <c r="J20" i="6" s="1"/>
  <c r="I21" i="6"/>
  <c r="J21" i="6" s="1"/>
  <c r="I22" i="6"/>
  <c r="I23" i="6"/>
  <c r="J23" i="6" s="1"/>
  <c r="I24" i="6"/>
  <c r="J24" i="6" s="1"/>
  <c r="I25" i="6"/>
  <c r="J25" i="6" s="1"/>
  <c r="I26" i="6"/>
  <c r="J26" i="6" s="1"/>
  <c r="I27" i="6"/>
  <c r="I28" i="6"/>
  <c r="I29" i="6"/>
  <c r="J29" i="6" s="1"/>
  <c r="I30" i="6"/>
  <c r="I31" i="6"/>
  <c r="I32" i="6"/>
  <c r="J32" i="6" s="1"/>
  <c r="I33" i="6"/>
  <c r="J33" i="6" s="1"/>
  <c r="I34" i="6"/>
  <c r="J34" i="6" s="1"/>
  <c r="I35" i="6"/>
  <c r="I36" i="6"/>
  <c r="I37" i="6"/>
  <c r="J37" i="6" s="1"/>
  <c r="I38" i="6"/>
  <c r="I39" i="6"/>
  <c r="I40" i="6"/>
  <c r="J40" i="6" s="1"/>
  <c r="I41" i="6"/>
  <c r="J41" i="6" s="1"/>
  <c r="I42" i="6"/>
  <c r="J42" i="6" s="1"/>
  <c r="I43" i="6"/>
  <c r="I44" i="6"/>
  <c r="I45" i="6"/>
  <c r="J45" i="6" s="1"/>
  <c r="I46" i="6"/>
  <c r="I47" i="6"/>
  <c r="I48" i="6"/>
  <c r="I49" i="6"/>
  <c r="J49" i="6" s="1"/>
  <c r="I50" i="6"/>
  <c r="J50" i="6" s="1"/>
  <c r="I2" i="6"/>
  <c r="J2" i="6" s="1"/>
  <c r="B62" i="7"/>
  <c r="C62" i="7"/>
  <c r="D62" i="7"/>
  <c r="E62" i="7"/>
  <c r="F62" i="7"/>
  <c r="G62" i="7"/>
  <c r="H62" i="7"/>
  <c r="B52" i="6"/>
  <c r="C52" i="6"/>
  <c r="D52" i="6"/>
  <c r="E52" i="6"/>
  <c r="F52" i="6"/>
  <c r="G52" i="6"/>
  <c r="H52" i="6"/>
  <c r="J6" i="6"/>
  <c r="J10" i="6"/>
  <c r="J14" i="6"/>
  <c r="J22" i="6"/>
  <c r="J27" i="6"/>
  <c r="J28" i="6"/>
  <c r="J30" i="6"/>
  <c r="J31" i="6"/>
  <c r="J35" i="6"/>
  <c r="J36" i="6"/>
  <c r="J38" i="6"/>
  <c r="J39" i="6"/>
  <c r="J43" i="6"/>
  <c r="J46" i="6"/>
  <c r="J47" i="6"/>
  <c r="J48" i="6"/>
  <c r="J3" i="7"/>
  <c r="J4" i="7"/>
  <c r="J6" i="7"/>
  <c r="J7" i="7"/>
  <c r="J10" i="7"/>
  <c r="J11" i="7"/>
  <c r="J12" i="7"/>
  <c r="J14" i="7"/>
  <c r="J15" i="7"/>
  <c r="J18" i="7"/>
  <c r="J19" i="7"/>
  <c r="J21" i="7"/>
  <c r="J22" i="7"/>
  <c r="J27" i="7"/>
  <c r="J28" i="7"/>
  <c r="J30" i="7"/>
  <c r="J31" i="7"/>
  <c r="J34" i="7"/>
  <c r="J36" i="7"/>
  <c r="J38" i="7"/>
  <c r="J39" i="7"/>
  <c r="J42" i="7"/>
  <c r="J44" i="7"/>
  <c r="J46" i="7"/>
  <c r="J47" i="7"/>
  <c r="J50" i="7"/>
  <c r="J52" i="7"/>
  <c r="J54" i="7"/>
  <c r="J55" i="7"/>
  <c r="J58" i="7"/>
  <c r="J2" i="7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2" i="5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2" i="4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2" i="2"/>
  <c r="I62" i="7" l="1"/>
  <c r="J62" i="7"/>
  <c r="J52" i="6"/>
  <c r="I52" i="6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2" i="1"/>
</calcChain>
</file>

<file path=xl/sharedStrings.xml><?xml version="1.0" encoding="utf-8"?>
<sst xmlns="http://schemas.openxmlformats.org/spreadsheetml/2006/main" count="224" uniqueCount="169">
  <si>
    <t>شماره دانشجویی</t>
  </si>
  <si>
    <t>سوال 1</t>
  </si>
  <si>
    <t>سوال 2</t>
  </si>
  <si>
    <t>سوال 3</t>
  </si>
  <si>
    <t>سوال 4</t>
  </si>
  <si>
    <t>ب</t>
  </si>
  <si>
    <t>9931087</t>
  </si>
  <si>
    <t>9931017</t>
  </si>
  <si>
    <t>9931058</t>
  </si>
  <si>
    <t>9931011</t>
  </si>
  <si>
    <t>9731113</t>
  </si>
  <si>
    <t>9931074</t>
  </si>
  <si>
    <t>9931081</t>
  </si>
  <si>
    <t>9931063</t>
  </si>
  <si>
    <t>9631408</t>
  </si>
  <si>
    <t>9931022</t>
  </si>
  <si>
    <t>9931006</t>
  </si>
  <si>
    <t>9931015</t>
  </si>
  <si>
    <t>9631413</t>
  </si>
  <si>
    <t>9931025</t>
  </si>
  <si>
    <t>9631025</t>
  </si>
  <si>
    <t>9931101</t>
  </si>
  <si>
    <t>9931066</t>
  </si>
  <si>
    <t>9931095</t>
  </si>
  <si>
    <t>9931012</t>
  </si>
  <si>
    <t>9931003</t>
  </si>
  <si>
    <t>9931073</t>
  </si>
  <si>
    <t>9631076</t>
  </si>
  <si>
    <t>9931033</t>
  </si>
  <si>
    <t>9931004</t>
  </si>
  <si>
    <t>9931054</t>
  </si>
  <si>
    <t>9931079</t>
  </si>
  <si>
    <t>9731120</t>
  </si>
  <si>
    <t>9931082</t>
  </si>
  <si>
    <t>9931016</t>
  </si>
  <si>
    <t>9931083</t>
  </si>
  <si>
    <t>9931068</t>
  </si>
  <si>
    <t>9931013</t>
  </si>
  <si>
    <t>9531084</t>
  </si>
  <si>
    <t>9631047</t>
  </si>
  <si>
    <t>9931032</t>
  </si>
  <si>
    <t>9931076</t>
  </si>
  <si>
    <t>9931036</t>
  </si>
  <si>
    <t>9931047</t>
  </si>
  <si>
    <t>9931084</t>
  </si>
  <si>
    <t>9931029</t>
  </si>
  <si>
    <t>9931014</t>
  </si>
  <si>
    <t>9931023</t>
  </si>
  <si>
    <t>40031503</t>
  </si>
  <si>
    <t>9931093</t>
  </si>
  <si>
    <t>9931049</t>
  </si>
  <si>
    <t>9931092</t>
  </si>
  <si>
    <t>9931059</t>
  </si>
  <si>
    <t>9931061</t>
  </si>
  <si>
    <t>9931009</t>
  </si>
  <si>
    <t>9931064</t>
  </si>
  <si>
    <t>9831028</t>
  </si>
  <si>
    <t>9931010</t>
  </si>
  <si>
    <t>9631422</t>
  </si>
  <si>
    <t>9931041</t>
  </si>
  <si>
    <t>9931030</t>
  </si>
  <si>
    <t>9631419</t>
  </si>
  <si>
    <t>9627001</t>
  </si>
  <si>
    <t>9613007</t>
  </si>
  <si>
    <t>9931090</t>
  </si>
  <si>
    <t>نمره 1</t>
  </si>
  <si>
    <t>نمره 2</t>
  </si>
  <si>
    <t>نمره 3</t>
  </si>
  <si>
    <t>نمره 4</t>
  </si>
  <si>
    <t>نمره 5</t>
  </si>
  <si>
    <t>نمره 6</t>
  </si>
  <si>
    <t>نمره 7</t>
  </si>
  <si>
    <t>نمره 8</t>
  </si>
  <si>
    <t>نمره 9</t>
  </si>
  <si>
    <t>نمره 10</t>
  </si>
  <si>
    <t>نمره 11</t>
  </si>
  <si>
    <t>کد شناسائی</t>
  </si>
  <si>
    <t>9931052</t>
  </si>
  <si>
    <t>9931042</t>
  </si>
  <si>
    <t>9531423</t>
  </si>
  <si>
    <t>9931045</t>
  </si>
  <si>
    <t>9931100</t>
  </si>
  <si>
    <t>9931071</t>
  </si>
  <si>
    <t>9931018</t>
  </si>
  <si>
    <t>9931002</t>
  </si>
  <si>
    <t>9734016</t>
  </si>
  <si>
    <t>9931062</t>
  </si>
  <si>
    <t>9931086</t>
  </si>
  <si>
    <t>9931055</t>
  </si>
  <si>
    <t>9931078</t>
  </si>
  <si>
    <t>9631811</t>
  </si>
  <si>
    <t>9631421</t>
  </si>
  <si>
    <t>9931057</t>
  </si>
  <si>
    <t>9713015</t>
  </si>
  <si>
    <t>9727038</t>
  </si>
  <si>
    <t>9726062</t>
  </si>
  <si>
    <t>9631048</t>
  </si>
  <si>
    <t>9931065</t>
  </si>
  <si>
    <t>9531030</t>
  </si>
  <si>
    <t>9731093</t>
  </si>
  <si>
    <t>9734022</t>
  </si>
  <si>
    <t>9631006</t>
  </si>
  <si>
    <t>9931075</t>
  </si>
  <si>
    <t>9931050</t>
  </si>
  <si>
    <t>9931080</t>
  </si>
  <si>
    <t>9631029</t>
  </si>
  <si>
    <t>9931067</t>
  </si>
  <si>
    <t>9931035</t>
  </si>
  <si>
    <t>9731041</t>
  </si>
  <si>
    <t>9631415</t>
  </si>
  <si>
    <t>9931103</t>
  </si>
  <si>
    <t>9931039</t>
  </si>
  <si>
    <t>9931099</t>
  </si>
  <si>
    <t>9931072</t>
  </si>
  <si>
    <t>9731078</t>
  </si>
  <si>
    <t>9831029</t>
  </si>
  <si>
    <t>9931038</t>
  </si>
  <si>
    <t>9931024</t>
  </si>
  <si>
    <t>9931001</t>
  </si>
  <si>
    <t>9931056</t>
  </si>
  <si>
    <t>9931089</t>
  </si>
  <si>
    <t>9931096</t>
  </si>
  <si>
    <t>9931053</t>
  </si>
  <si>
    <t>40031501</t>
  </si>
  <si>
    <t>9631417</t>
  </si>
  <si>
    <t>9631014</t>
  </si>
  <si>
    <t>پایانترم (8)</t>
  </si>
  <si>
    <t>تمرین (4)</t>
  </si>
  <si>
    <t>کوییز 1 (0.25)</t>
  </si>
  <si>
    <t>کوییز 2 (0.25)</t>
  </si>
  <si>
    <t>پروژه (2)</t>
  </si>
  <si>
    <t>آزمایشگاه (5)</t>
  </si>
  <si>
    <t>نمره نهایی</t>
  </si>
  <si>
    <t>نمره پرتال</t>
  </si>
  <si>
    <t>میانترم (6)</t>
  </si>
  <si>
    <t>مجموع از 6</t>
  </si>
  <si>
    <t>مجموع از 8</t>
  </si>
  <si>
    <t>میانگین</t>
  </si>
  <si>
    <t>HW1 (5 نمره)</t>
  </si>
  <si>
    <t>HW2 (6 نمره)</t>
  </si>
  <si>
    <t>HW3 (5 نمره)</t>
  </si>
  <si>
    <t>HW4 (5 نمره)</t>
  </si>
  <si>
    <t>HW5 (5 نمره)</t>
  </si>
  <si>
    <t>HW6 (5 نمره)</t>
  </si>
  <si>
    <t>HW7 (5 نمره)</t>
  </si>
  <si>
    <t>HW8 (5 نمره)</t>
  </si>
  <si>
    <t>نمره نهایی HWs به همراه نمرات امتیازی از 100</t>
  </si>
  <si>
    <t>hw(4)</t>
  </si>
  <si>
    <t>کوئیز-TA 1  (100 نمره)</t>
  </si>
  <si>
    <t>کوئیز-TA 2 (100 نمره)</t>
  </si>
  <si>
    <t>پروژه نهایی (100 نمره)</t>
  </si>
  <si>
    <t>نمرات آزمایشگاه (100 نمره)</t>
  </si>
  <si>
    <t xml:space="preserve">نمرات بخشهای مختلف (آزمایشگاه، تمرین، میانترم و پایانترم و مجموع برای هر دو گروه) در sheetهای مختلف همین فایل قرار دارند. </t>
  </si>
  <si>
    <t>نمره نهایی در sheet مجموع محاسبه شده است. نحوه محاسبه به صورت زیر است:</t>
  </si>
  <si>
    <t>سپس این نمره به 15 مقیاس شده و با 5 نمره آزمایشگاه جمع شده است تا نمره شما از 20 محاسبه شود.</t>
  </si>
  <si>
    <t>نمره به دست آمده با نمرات دو کوییز جمع شده است. بنابراین تا اینجا با احتساب 0.5 نمره اضافی کوییزها، بیشینه نمره 20.5 است.</t>
  </si>
  <si>
    <t>از آنجا که پروژه اختیاری بود، ابتدا بیشینه بین دو حالت با و بدون پروژه محاسبه شده است (مجموع میانترم، پایانترم و تمرین در حالت بدون احتساب پروژه از 18 به 20 مقیاس شده است)</t>
  </si>
  <si>
    <t>نمره وارد شده در پرتال با 0.5 نمره اضافی دیگر محاسبه شده است. بنابراین بیشینه نمره از 21 محاسبه شده است.</t>
  </si>
  <si>
    <t>لطفا در صورتی که نمره ای از قلم افتاده یا  بخشی از نمرات  نیاز به بازبینی دارد فقط و فقط از طریق ایمیل به صورت زیر با من در ارتباط باشید:</t>
  </si>
  <si>
    <t>سپس در عنوان ایمیل حتما عبارت EC00011 وارد شود. این عبارت برای فیلتر کردن ایمیل شما و انتقال آن به پوشه مربوط به درس ضروری است تا احتمال از قلم افتادن ایمیل شما به صفر برسد.</t>
  </si>
  <si>
    <t>در صورتی که در بخش تمرینها و آزمایشگاه موردی هست لطفا از طریق ایمیل v.varmazyari@gmail.com در ارتباط باشید.</t>
  </si>
  <si>
    <t>توضیحات مهم</t>
  </si>
  <si>
    <t xml:space="preserve">لطفا مواردی که نیاز به بازبینی دارند را به همراه شماره سوال و نام امتحان در متن ایمیل به صورت لیست شماره دار وارد کنید و توضیح خود را در جلوی هر یک درج کنید. </t>
  </si>
  <si>
    <t>پاسخنامه امتحان تا فردا بر روی سایت قرار خواهد گرفت.</t>
  </si>
  <si>
    <t>از آنجا که مهلت ثبت قطعی نمرات روز دوشنبه است لطفا حتما تا ظهر روز یکشنبه نسبت به بررسی و بازبینی نمرات اقدام فرمایید.</t>
  </si>
  <si>
    <t xml:space="preserve">در مورد امتحان پایانترم، طبق قرار قبلی فقط به جواب آخر نمره داده شده است. با اینحال نمرات به صورت دستی تصحیح شده و در برخی سوالات اشتباهات جزئی نادیده گرفته شده است. </t>
  </si>
  <si>
    <t xml:space="preserve">با توجه به نوع برگزاری امتحان پایانترم، نمره به دست آمده از این امتحان نسبت به نمرات اخذ شده بخشهای دیگر میتواند معیار دقیقتری از میزان تسلط شما به مباحث و همچنین دقت شما باشد. </t>
  </si>
  <si>
    <t>نظر به احتساب موارد ارفاقی و نمرات خوب اخذ شده توسط دانشجویان (حتی چند مورد بالای 20)، امکان ارفاق بیش از این وجود نخواهد داشت.</t>
  </si>
  <si>
    <t>در صورتی که در بخشهای دیگر موردی هست لطفا از طریق ایمیل momtazpour@aut.ac.ir در ارتباط باشید.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</si>
</sst>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rgb="FF000000"/>
      <name val="Calibri"/>
      <family val="2"/>
    </font>
    <font>
      <sz val="12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3" borderId="0" xfId="0" applyNumberFormat="1" applyFont="1" applyFill="1" applyAlignment="1">
      <alignment horizontal="center"/>
    </xf>
    <xf numFmtId="165" fontId="1" fillId="0" borderId="0" xfId="0" applyNumberFormat="1" applyFont="1"/>
    <xf numFmtId="0" fontId="1" fillId="3" borderId="0" xfId="0" applyFont="1" applyFill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Normal 2" xfId="1" xr:uid="{DAED194B-F444-41E1-9138-88B148E72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D973-43A8-4673-8D95-FAC36688E468}">
  <dimension ref="A1:A20"/>
  <sheetViews>
    <sheetView rightToLeft="1" tabSelected="1" workbookViewId="0">
      <selection activeCell="A20" sqref="A19:A20"/>
    </sheetView>
  </sheetViews>
  <sheetFormatPr defaultRowHeight="15" x14ac:dyDescent="0.25"/>
  <cols>
    <col min="1" max="1" width="133.5703125" bestFit="1" customWidth="1"/>
  </cols>
  <sheetData>
    <row r="1" spans="1:1" ht="19.5" x14ac:dyDescent="0.5">
      <c r="A1" s="14" t="s">
        <v>161</v>
      </c>
    </row>
    <row r="2" spans="1:1" ht="18" x14ac:dyDescent="0.45">
      <c r="A2" s="1" t="s">
        <v>152</v>
      </c>
    </row>
    <row r="3" spans="1:1" ht="18" x14ac:dyDescent="0.45">
      <c r="A3" s="1" t="s">
        <v>153</v>
      </c>
    </row>
    <row r="4" spans="1:1" ht="18" x14ac:dyDescent="0.45">
      <c r="A4" s="1" t="s">
        <v>156</v>
      </c>
    </row>
    <row r="5" spans="1:1" ht="18" x14ac:dyDescent="0.45">
      <c r="A5" s="1" t="s">
        <v>154</v>
      </c>
    </row>
    <row r="6" spans="1:1" ht="18" x14ac:dyDescent="0.45">
      <c r="A6" s="1" t="s">
        <v>155</v>
      </c>
    </row>
    <row r="7" spans="1:1" ht="18" x14ac:dyDescent="0.45">
      <c r="A7" s="1" t="s">
        <v>157</v>
      </c>
    </row>
    <row r="8" spans="1:1" ht="18" x14ac:dyDescent="0.45">
      <c r="A8" s="1" t="s">
        <v>165</v>
      </c>
    </row>
    <row r="9" spans="1:1" ht="18" x14ac:dyDescent="0.45">
      <c r="A9" s="1" t="s">
        <v>166</v>
      </c>
    </row>
    <row r="10" spans="1:1" ht="18" x14ac:dyDescent="0.45">
      <c r="A10" s="1" t="s">
        <v>167</v>
      </c>
    </row>
    <row r="11" spans="1:1" ht="18" x14ac:dyDescent="0.45">
      <c r="A11" s="1" t="s">
        <v>158</v>
      </c>
    </row>
    <row r="12" spans="1:1" ht="18" x14ac:dyDescent="0.45">
      <c r="A12" s="1" t="s">
        <v>162</v>
      </c>
    </row>
    <row r="13" spans="1:1" ht="18" x14ac:dyDescent="0.45">
      <c r="A13" s="1" t="s">
        <v>159</v>
      </c>
    </row>
    <row r="14" spans="1:1" ht="18" x14ac:dyDescent="0.45">
      <c r="A14" s="1" t="s">
        <v>163</v>
      </c>
    </row>
    <row r="15" spans="1:1" ht="18" x14ac:dyDescent="0.45">
      <c r="A15" s="1" t="s">
        <v>160</v>
      </c>
    </row>
    <row r="16" spans="1:1" ht="18" x14ac:dyDescent="0.45">
      <c r="A16" s="1" t="s">
        <v>168</v>
      </c>
    </row>
    <row r="17" spans="1:1" ht="18" x14ac:dyDescent="0.45">
      <c r="A17" s="1" t="s">
        <v>164</v>
      </c>
    </row>
    <row r="19" spans="1:1" ht="18" x14ac:dyDescent="0.45">
      <c r="A19" s="1"/>
    </row>
    <row r="20" spans="1:1" ht="18" x14ac:dyDescent="0.45">
      <c r="A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3722-0C86-453D-BD50-DF5862D5770D}">
  <dimension ref="A1:U50"/>
  <sheetViews>
    <sheetView rightToLeft="1" workbookViewId="0">
      <selection activeCell="D31" sqref="D31"/>
    </sheetView>
  </sheetViews>
  <sheetFormatPr defaultRowHeight="15" x14ac:dyDescent="0.25"/>
  <cols>
    <col min="12" max="12" width="34.85546875" bestFit="1" customWidth="1"/>
    <col min="13" max="13" width="6.140625" bestFit="1" customWidth="1"/>
    <col min="14" max="14" width="18.28515625" bestFit="1" customWidth="1"/>
    <col min="15" max="15" width="17.85546875" bestFit="1" customWidth="1"/>
    <col min="16" max="17" width="11.5703125" bestFit="1" customWidth="1"/>
    <col min="18" max="18" width="16.85546875" bestFit="1" customWidth="1"/>
    <col min="19" max="19" width="7.42578125" bestFit="1" customWidth="1"/>
    <col min="20" max="20" width="21.42578125" bestFit="1" customWidth="1"/>
    <col min="21" max="21" width="10.7109375" bestFit="1" customWidth="1"/>
  </cols>
  <sheetData>
    <row r="1" spans="1:21" x14ac:dyDescent="0.25">
      <c r="A1" s="3" t="s">
        <v>76</v>
      </c>
      <c r="B1" s="3"/>
      <c r="C1" s="3" t="s">
        <v>138</v>
      </c>
      <c r="D1" s="3" t="s">
        <v>139</v>
      </c>
      <c r="E1" s="3" t="s">
        <v>140</v>
      </c>
      <c r="F1" s="3" t="s">
        <v>141</v>
      </c>
      <c r="G1" s="3" t="s">
        <v>142</v>
      </c>
      <c r="H1" s="3" t="s">
        <v>143</v>
      </c>
      <c r="I1" s="3" t="s">
        <v>144</v>
      </c>
      <c r="J1" s="3" t="s">
        <v>145</v>
      </c>
      <c r="K1" s="3"/>
      <c r="L1" s="3" t="s">
        <v>146</v>
      </c>
      <c r="M1" s="3" t="s">
        <v>147</v>
      </c>
      <c r="N1" s="3" t="s">
        <v>148</v>
      </c>
      <c r="O1" s="3" t="s">
        <v>149</v>
      </c>
      <c r="P1" s="3" t="s">
        <v>128</v>
      </c>
      <c r="Q1" s="3" t="s">
        <v>129</v>
      </c>
      <c r="R1" s="3" t="s">
        <v>150</v>
      </c>
      <c r="S1" s="3" t="s">
        <v>130</v>
      </c>
      <c r="T1" s="3" t="s">
        <v>151</v>
      </c>
      <c r="U1" s="3" t="s">
        <v>131</v>
      </c>
    </row>
    <row r="2" spans="1:21" x14ac:dyDescent="0.25">
      <c r="A2" s="3">
        <v>9531030</v>
      </c>
      <c r="B2" s="3"/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3</v>
      </c>
      <c r="J2" s="3">
        <v>0</v>
      </c>
      <c r="L2" s="3">
        <f t="shared" ref="L2:L50" si="0">SUM(C2:J2)*100/33</f>
        <v>9.0909090909090917</v>
      </c>
      <c r="M2">
        <f>ROUNDUP(L2/25,2)</f>
        <v>0.37</v>
      </c>
      <c r="N2" s="3">
        <v>0</v>
      </c>
      <c r="O2" s="3">
        <v>20</v>
      </c>
      <c r="P2" s="3">
        <f>N2*0.25/100</f>
        <v>0</v>
      </c>
      <c r="Q2">
        <f>O2*0.25/100</f>
        <v>0.05</v>
      </c>
      <c r="R2" s="3">
        <v>0</v>
      </c>
      <c r="S2">
        <f>R2*0.02</f>
        <v>0</v>
      </c>
      <c r="T2" s="3">
        <v>69.723214285000012</v>
      </c>
      <c r="U2">
        <f>ROUNDUP(T2/20,2)</f>
        <v>3.4899999999999998</v>
      </c>
    </row>
    <row r="3" spans="1:21" x14ac:dyDescent="0.25">
      <c r="A3" s="3">
        <v>9531423</v>
      </c>
      <c r="B3" s="3"/>
      <c r="C3" s="3">
        <v>0</v>
      </c>
      <c r="D3" s="3">
        <v>0</v>
      </c>
      <c r="E3" s="3">
        <v>0</v>
      </c>
      <c r="F3" s="3">
        <v>0</v>
      </c>
      <c r="G3" s="3">
        <v>3.1</v>
      </c>
      <c r="H3" s="3">
        <v>3.2</v>
      </c>
      <c r="I3" s="3">
        <v>3.8</v>
      </c>
      <c r="J3" s="3">
        <v>3</v>
      </c>
      <c r="L3" s="3">
        <f t="shared" si="0"/>
        <v>39.696969696969703</v>
      </c>
      <c r="M3">
        <f t="shared" ref="M3:M50" si="1">ROUNDUP(L3/25,2)</f>
        <v>1.59</v>
      </c>
      <c r="N3" s="3">
        <v>0</v>
      </c>
      <c r="O3" s="3">
        <v>0</v>
      </c>
      <c r="P3" s="3">
        <f t="shared" ref="P3:Q50" si="2">N3*0.25/100</f>
        <v>0</v>
      </c>
      <c r="Q3">
        <f t="shared" si="2"/>
        <v>0</v>
      </c>
      <c r="R3" s="3">
        <v>0</v>
      </c>
      <c r="S3">
        <f t="shared" ref="S3:S50" si="3">R3*0.02</f>
        <v>0</v>
      </c>
      <c r="T3" s="3">
        <v>70</v>
      </c>
      <c r="U3">
        <f t="shared" ref="U3:U50" si="4">ROUNDUP(T3/20,2)</f>
        <v>3.5</v>
      </c>
    </row>
    <row r="4" spans="1:21" x14ac:dyDescent="0.25">
      <c r="A4" s="3">
        <v>9631006</v>
      </c>
      <c r="B4" s="3"/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L4" s="3">
        <f t="shared" si="0"/>
        <v>3.0303030303030303</v>
      </c>
      <c r="M4">
        <f t="shared" si="1"/>
        <v>0.13</v>
      </c>
      <c r="N4" s="3">
        <v>0</v>
      </c>
      <c r="O4" s="3">
        <v>0</v>
      </c>
      <c r="P4" s="3">
        <f t="shared" si="2"/>
        <v>0</v>
      </c>
      <c r="Q4">
        <f t="shared" si="2"/>
        <v>0</v>
      </c>
      <c r="R4" s="3">
        <v>0</v>
      </c>
      <c r="S4">
        <f t="shared" si="3"/>
        <v>0</v>
      </c>
      <c r="T4" s="3">
        <v>100</v>
      </c>
      <c r="U4">
        <f t="shared" si="4"/>
        <v>5</v>
      </c>
    </row>
    <row r="5" spans="1:21" x14ac:dyDescent="0.25">
      <c r="A5" s="3">
        <v>9631014</v>
      </c>
      <c r="B5" s="3"/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L5" s="3">
        <f t="shared" si="0"/>
        <v>0</v>
      </c>
      <c r="M5">
        <f t="shared" si="1"/>
        <v>0</v>
      </c>
      <c r="N5" s="3">
        <v>0</v>
      </c>
      <c r="O5" s="3">
        <v>100</v>
      </c>
      <c r="P5" s="3">
        <f t="shared" si="2"/>
        <v>0</v>
      </c>
      <c r="Q5">
        <f t="shared" si="2"/>
        <v>0.25</v>
      </c>
      <c r="R5" s="3">
        <v>0</v>
      </c>
      <c r="S5">
        <f t="shared" si="3"/>
        <v>0</v>
      </c>
      <c r="T5" s="3">
        <v>19.723214284999997</v>
      </c>
      <c r="U5">
        <f t="shared" si="4"/>
        <v>0.99</v>
      </c>
    </row>
    <row r="6" spans="1:21" x14ac:dyDescent="0.25">
      <c r="A6" s="3">
        <v>9631029</v>
      </c>
      <c r="B6" s="3"/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1.2</v>
      </c>
      <c r="L6" s="3">
        <f t="shared" si="0"/>
        <v>3.6363636363636362</v>
      </c>
      <c r="M6">
        <f t="shared" si="1"/>
        <v>0.15000000000000002</v>
      </c>
      <c r="N6" s="3">
        <v>0</v>
      </c>
      <c r="O6" s="3">
        <v>0</v>
      </c>
      <c r="P6" s="3">
        <f t="shared" si="2"/>
        <v>0</v>
      </c>
      <c r="Q6">
        <f t="shared" si="2"/>
        <v>0</v>
      </c>
      <c r="R6" s="3">
        <v>0</v>
      </c>
      <c r="S6">
        <f t="shared" si="3"/>
        <v>0</v>
      </c>
      <c r="T6" s="3">
        <v>82.535714285000012</v>
      </c>
      <c r="U6">
        <f t="shared" si="4"/>
        <v>4.13</v>
      </c>
    </row>
    <row r="7" spans="1:21" x14ac:dyDescent="0.25">
      <c r="A7" s="3">
        <v>9631048</v>
      </c>
      <c r="B7" s="3"/>
      <c r="C7" s="3">
        <v>2.8</v>
      </c>
      <c r="D7" s="3">
        <v>3</v>
      </c>
      <c r="E7" s="3">
        <v>0.89999999999999991</v>
      </c>
      <c r="F7" s="3">
        <v>0</v>
      </c>
      <c r="G7" s="3">
        <v>2.75</v>
      </c>
      <c r="H7" s="3">
        <v>0</v>
      </c>
      <c r="I7" s="3">
        <v>0</v>
      </c>
      <c r="J7" s="3">
        <v>0</v>
      </c>
      <c r="L7" s="3">
        <f t="shared" si="0"/>
        <v>28.636363636363633</v>
      </c>
      <c r="M7">
        <f t="shared" si="1"/>
        <v>1.1499999999999999</v>
      </c>
      <c r="N7" s="3">
        <v>20</v>
      </c>
      <c r="O7" s="3">
        <v>0</v>
      </c>
      <c r="P7" s="3">
        <f t="shared" si="2"/>
        <v>0.05</v>
      </c>
      <c r="Q7">
        <f t="shared" si="2"/>
        <v>0</v>
      </c>
      <c r="R7" s="3">
        <v>70</v>
      </c>
      <c r="S7">
        <f t="shared" si="3"/>
        <v>1.4000000000000001</v>
      </c>
      <c r="T7" s="3">
        <v>78.160714284999997</v>
      </c>
      <c r="U7">
        <f t="shared" si="4"/>
        <v>3.9099999999999997</v>
      </c>
    </row>
    <row r="8" spans="1:21" x14ac:dyDescent="0.25">
      <c r="A8" s="3">
        <v>9631415</v>
      </c>
      <c r="B8" s="3"/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3.7</v>
      </c>
      <c r="L8" s="3">
        <f t="shared" si="0"/>
        <v>11.212121212121213</v>
      </c>
      <c r="M8">
        <f t="shared" si="1"/>
        <v>0.45</v>
      </c>
      <c r="N8" s="3">
        <v>0</v>
      </c>
      <c r="O8" s="3">
        <v>0</v>
      </c>
      <c r="P8" s="3">
        <f t="shared" si="2"/>
        <v>0</v>
      </c>
      <c r="Q8">
        <f t="shared" si="2"/>
        <v>0</v>
      </c>
      <c r="R8" s="3">
        <v>0</v>
      </c>
      <c r="S8">
        <f t="shared" si="3"/>
        <v>0</v>
      </c>
      <c r="T8" s="3">
        <v>76.160714284999997</v>
      </c>
      <c r="U8">
        <f t="shared" si="4"/>
        <v>3.8099999999999996</v>
      </c>
    </row>
    <row r="9" spans="1:21" x14ac:dyDescent="0.25">
      <c r="A9" s="3">
        <v>9631417</v>
      </c>
      <c r="B9" s="3"/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L9" s="3">
        <f t="shared" si="0"/>
        <v>0</v>
      </c>
      <c r="M9">
        <f t="shared" si="1"/>
        <v>0</v>
      </c>
      <c r="N9" s="3">
        <v>30</v>
      </c>
      <c r="O9" s="3">
        <v>20</v>
      </c>
      <c r="P9" s="3">
        <f t="shared" si="2"/>
        <v>7.4999999999999997E-2</v>
      </c>
      <c r="Q9">
        <f t="shared" si="2"/>
        <v>0.05</v>
      </c>
      <c r="R9" s="3">
        <v>95</v>
      </c>
      <c r="S9">
        <f t="shared" si="3"/>
        <v>1.9000000000000001</v>
      </c>
      <c r="T9" s="3">
        <v>90.848214285000012</v>
      </c>
      <c r="U9">
        <f t="shared" si="4"/>
        <v>4.55</v>
      </c>
    </row>
    <row r="10" spans="1:21" x14ac:dyDescent="0.25">
      <c r="A10" s="3">
        <v>9631421</v>
      </c>
      <c r="B10" s="3"/>
      <c r="C10" s="3">
        <v>0.9</v>
      </c>
      <c r="D10" s="3">
        <v>2.75</v>
      </c>
      <c r="E10" s="3">
        <v>0.1</v>
      </c>
      <c r="F10" s="3">
        <v>0.2</v>
      </c>
      <c r="G10" s="3">
        <v>0</v>
      </c>
      <c r="H10" s="3">
        <v>0</v>
      </c>
      <c r="I10" s="3">
        <v>0</v>
      </c>
      <c r="J10" s="3">
        <v>0</v>
      </c>
      <c r="L10" s="3">
        <f t="shared" si="0"/>
        <v>11.969696969696969</v>
      </c>
      <c r="M10">
        <f t="shared" si="1"/>
        <v>0.48</v>
      </c>
      <c r="N10" s="3">
        <v>20</v>
      </c>
      <c r="O10" s="3">
        <v>20</v>
      </c>
      <c r="P10" s="3">
        <f t="shared" si="2"/>
        <v>0.05</v>
      </c>
      <c r="Q10">
        <f t="shared" si="2"/>
        <v>0.05</v>
      </c>
      <c r="R10" s="3">
        <v>30</v>
      </c>
      <c r="S10">
        <f t="shared" si="3"/>
        <v>0.6</v>
      </c>
      <c r="T10" s="3">
        <v>29.410714284999994</v>
      </c>
      <c r="U10">
        <f t="shared" si="4"/>
        <v>1.48</v>
      </c>
    </row>
    <row r="11" spans="1:21" x14ac:dyDescent="0.25">
      <c r="A11" s="3">
        <v>9631811</v>
      </c>
      <c r="B11" s="3"/>
      <c r="C11" s="3">
        <v>1.4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L11" s="3">
        <f t="shared" si="0"/>
        <v>4.2424242424242422</v>
      </c>
      <c r="M11">
        <f t="shared" si="1"/>
        <v>0.17</v>
      </c>
      <c r="N11" s="3">
        <v>0</v>
      </c>
      <c r="O11" s="3">
        <v>0</v>
      </c>
      <c r="P11" s="3">
        <f t="shared" si="2"/>
        <v>0</v>
      </c>
      <c r="Q11">
        <f t="shared" si="2"/>
        <v>0</v>
      </c>
      <c r="R11" s="3">
        <v>0</v>
      </c>
      <c r="S11">
        <f t="shared" si="3"/>
        <v>0</v>
      </c>
      <c r="T11" s="3">
        <v>74.160714285000012</v>
      </c>
      <c r="U11">
        <f t="shared" si="4"/>
        <v>3.71</v>
      </c>
    </row>
    <row r="12" spans="1:21" x14ac:dyDescent="0.25">
      <c r="A12" s="3">
        <v>9713015</v>
      </c>
      <c r="B12" s="3"/>
      <c r="C12" s="3">
        <v>2.4000000000000004</v>
      </c>
      <c r="D12" s="3">
        <v>2</v>
      </c>
      <c r="E12" s="3">
        <v>0</v>
      </c>
      <c r="F12" s="3">
        <v>2</v>
      </c>
      <c r="G12" s="3">
        <v>0</v>
      </c>
      <c r="H12" s="3">
        <v>0</v>
      </c>
      <c r="I12" s="3">
        <v>0</v>
      </c>
      <c r="J12" s="3">
        <v>0</v>
      </c>
      <c r="L12" s="3">
        <f t="shared" si="0"/>
        <v>19.393939393939394</v>
      </c>
      <c r="M12">
        <f t="shared" si="1"/>
        <v>0.78</v>
      </c>
      <c r="N12" s="3">
        <v>0</v>
      </c>
      <c r="O12" s="3">
        <v>80</v>
      </c>
      <c r="P12" s="3">
        <f t="shared" si="2"/>
        <v>0</v>
      </c>
      <c r="Q12">
        <f t="shared" si="2"/>
        <v>0.2</v>
      </c>
      <c r="R12" s="3">
        <v>60</v>
      </c>
      <c r="S12">
        <f t="shared" si="3"/>
        <v>1.2</v>
      </c>
      <c r="T12" s="3">
        <v>86.785714285000012</v>
      </c>
      <c r="U12">
        <f t="shared" si="4"/>
        <v>4.34</v>
      </c>
    </row>
    <row r="13" spans="1:21" x14ac:dyDescent="0.25">
      <c r="A13" s="3">
        <v>9726062</v>
      </c>
      <c r="B13" s="3"/>
      <c r="C13" s="3">
        <v>3.4</v>
      </c>
      <c r="D13" s="3">
        <v>5.6000000000000005</v>
      </c>
      <c r="E13" s="3">
        <v>3.8</v>
      </c>
      <c r="F13" s="3">
        <v>4.25</v>
      </c>
      <c r="G13" s="3">
        <v>5</v>
      </c>
      <c r="H13" s="3">
        <v>0</v>
      </c>
      <c r="I13" s="3">
        <v>1.2</v>
      </c>
      <c r="J13" s="3">
        <v>1</v>
      </c>
      <c r="L13" s="3">
        <f t="shared" si="0"/>
        <v>73.484848484848484</v>
      </c>
      <c r="M13">
        <f t="shared" si="1"/>
        <v>2.94</v>
      </c>
      <c r="N13" s="3">
        <v>100</v>
      </c>
      <c r="O13" s="3">
        <v>20</v>
      </c>
      <c r="P13" s="3">
        <f t="shared" si="2"/>
        <v>0.25</v>
      </c>
      <c r="Q13">
        <f t="shared" si="2"/>
        <v>0.05</v>
      </c>
      <c r="R13" s="3">
        <v>90</v>
      </c>
      <c r="S13">
        <f t="shared" si="3"/>
        <v>1.8</v>
      </c>
      <c r="T13" s="3">
        <v>87.723214285000012</v>
      </c>
      <c r="U13">
        <f t="shared" si="4"/>
        <v>4.3899999999999997</v>
      </c>
    </row>
    <row r="14" spans="1:21" x14ac:dyDescent="0.25">
      <c r="A14" s="3">
        <v>9727038</v>
      </c>
      <c r="B14" s="3"/>
      <c r="C14" s="3">
        <v>0.2</v>
      </c>
      <c r="D14" s="3">
        <v>2.25</v>
      </c>
      <c r="E14" s="3">
        <v>2</v>
      </c>
      <c r="F14" s="3">
        <v>1.1000000000000001</v>
      </c>
      <c r="G14" s="3">
        <v>2.2000000000000002</v>
      </c>
      <c r="H14" s="3">
        <v>0</v>
      </c>
      <c r="I14" s="3">
        <v>1.1499999999999999</v>
      </c>
      <c r="J14" s="3">
        <v>1.1000000000000001</v>
      </c>
      <c r="L14" s="3">
        <f t="shared" si="0"/>
        <v>30.303030303030305</v>
      </c>
      <c r="M14">
        <f t="shared" si="1"/>
        <v>1.22</v>
      </c>
      <c r="N14" s="3">
        <v>30</v>
      </c>
      <c r="O14" s="3">
        <v>0</v>
      </c>
      <c r="P14" s="3">
        <f t="shared" si="2"/>
        <v>7.4999999999999997E-2</v>
      </c>
      <c r="Q14">
        <f t="shared" si="2"/>
        <v>0</v>
      </c>
      <c r="R14" s="3">
        <v>80</v>
      </c>
      <c r="S14">
        <f t="shared" si="3"/>
        <v>1.6</v>
      </c>
      <c r="T14" s="3">
        <v>75.37499999928572</v>
      </c>
      <c r="U14">
        <f t="shared" si="4"/>
        <v>3.7699999999999996</v>
      </c>
    </row>
    <row r="15" spans="1:21" x14ac:dyDescent="0.25">
      <c r="A15" s="3">
        <v>9731041</v>
      </c>
      <c r="B15" s="3"/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L15" s="3">
        <f t="shared" si="0"/>
        <v>0</v>
      </c>
      <c r="M15">
        <f t="shared" si="1"/>
        <v>0</v>
      </c>
      <c r="N15" s="3">
        <v>0</v>
      </c>
      <c r="O15" s="3">
        <v>20</v>
      </c>
      <c r="P15" s="3">
        <f t="shared" si="2"/>
        <v>0</v>
      </c>
      <c r="Q15">
        <f t="shared" si="2"/>
        <v>0.05</v>
      </c>
      <c r="R15" s="3">
        <v>80</v>
      </c>
      <c r="S15">
        <f t="shared" si="3"/>
        <v>1.6</v>
      </c>
      <c r="T15" s="3">
        <v>77.24999999928572</v>
      </c>
      <c r="U15">
        <f t="shared" si="4"/>
        <v>3.8699999999999997</v>
      </c>
    </row>
    <row r="16" spans="1:21" x14ac:dyDescent="0.25">
      <c r="A16" s="3">
        <v>9731078</v>
      </c>
      <c r="B16" s="3"/>
      <c r="C16" s="3">
        <v>2.5</v>
      </c>
      <c r="D16" s="3">
        <v>4.0999999999999996</v>
      </c>
      <c r="E16" s="3">
        <v>3.05</v>
      </c>
      <c r="F16" s="3">
        <v>5</v>
      </c>
      <c r="G16" s="3">
        <v>4.7</v>
      </c>
      <c r="H16" s="3">
        <v>5</v>
      </c>
      <c r="I16" s="3">
        <v>3.6</v>
      </c>
      <c r="J16" s="3">
        <v>5</v>
      </c>
      <c r="L16" s="3">
        <f t="shared" si="0"/>
        <v>99.848484848484858</v>
      </c>
      <c r="M16">
        <f t="shared" si="1"/>
        <v>4</v>
      </c>
      <c r="N16" s="3">
        <v>100</v>
      </c>
      <c r="O16" s="3">
        <v>40</v>
      </c>
      <c r="P16" s="3">
        <f t="shared" si="2"/>
        <v>0.25</v>
      </c>
      <c r="Q16">
        <f t="shared" si="2"/>
        <v>0.1</v>
      </c>
      <c r="R16" s="3">
        <v>80</v>
      </c>
      <c r="S16">
        <f t="shared" si="3"/>
        <v>1.6</v>
      </c>
      <c r="T16" s="3">
        <v>87.223214285000012</v>
      </c>
      <c r="U16">
        <f t="shared" si="4"/>
        <v>4.37</v>
      </c>
    </row>
    <row r="17" spans="1:21" x14ac:dyDescent="0.25">
      <c r="A17" s="3">
        <v>9731093</v>
      </c>
      <c r="B17" s="3"/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L17" s="3">
        <f t="shared" si="0"/>
        <v>0</v>
      </c>
      <c r="M17">
        <f t="shared" si="1"/>
        <v>0</v>
      </c>
      <c r="N17" s="3">
        <v>30</v>
      </c>
      <c r="O17" s="3">
        <v>100</v>
      </c>
      <c r="P17" s="3">
        <f t="shared" si="2"/>
        <v>7.4999999999999997E-2</v>
      </c>
      <c r="Q17">
        <f t="shared" si="2"/>
        <v>0.25</v>
      </c>
      <c r="R17" s="3">
        <v>75</v>
      </c>
      <c r="S17">
        <f t="shared" si="3"/>
        <v>1.5</v>
      </c>
      <c r="T17" s="3">
        <v>80.910714285000012</v>
      </c>
      <c r="U17">
        <f t="shared" si="4"/>
        <v>4.05</v>
      </c>
    </row>
    <row r="18" spans="1:21" x14ac:dyDescent="0.25">
      <c r="A18" s="3">
        <v>9734016</v>
      </c>
      <c r="B18" s="3"/>
      <c r="C18" s="3">
        <v>1.3</v>
      </c>
      <c r="D18" s="3">
        <v>1.95</v>
      </c>
      <c r="E18" s="3">
        <v>2.8</v>
      </c>
      <c r="F18" s="3">
        <v>1.1499999999999999</v>
      </c>
      <c r="G18" s="3">
        <v>4.8</v>
      </c>
      <c r="H18" s="3">
        <v>2.2000000000000002</v>
      </c>
      <c r="I18" s="3">
        <v>0</v>
      </c>
      <c r="J18" s="3">
        <v>0</v>
      </c>
      <c r="L18" s="3">
        <f t="shared" si="0"/>
        <v>43.030303030303031</v>
      </c>
      <c r="M18">
        <f t="shared" si="1"/>
        <v>1.73</v>
      </c>
      <c r="N18" s="3">
        <v>30</v>
      </c>
      <c r="O18" s="3">
        <v>90</v>
      </c>
      <c r="P18" s="3">
        <f t="shared" si="2"/>
        <v>7.4999999999999997E-2</v>
      </c>
      <c r="Q18">
        <f t="shared" si="2"/>
        <v>0.22500000000000001</v>
      </c>
      <c r="R18" s="3">
        <v>20</v>
      </c>
      <c r="S18">
        <f t="shared" si="3"/>
        <v>0.4</v>
      </c>
      <c r="T18" s="3">
        <v>80.142857142142873</v>
      </c>
      <c r="U18">
        <f t="shared" si="4"/>
        <v>4.01</v>
      </c>
    </row>
    <row r="19" spans="1:21" x14ac:dyDescent="0.25">
      <c r="A19" s="3">
        <v>9734022</v>
      </c>
      <c r="B19" s="3"/>
      <c r="C19" s="3">
        <v>3.6</v>
      </c>
      <c r="D19" s="3">
        <v>4.95</v>
      </c>
      <c r="E19" s="3">
        <v>4.2</v>
      </c>
      <c r="F19" s="3">
        <v>4.1500000000000004</v>
      </c>
      <c r="G19" s="3">
        <v>0</v>
      </c>
      <c r="H19" s="3">
        <v>0</v>
      </c>
      <c r="I19" s="3">
        <v>2.15</v>
      </c>
      <c r="J19" s="3">
        <v>0.4</v>
      </c>
      <c r="L19" s="3">
        <f t="shared" si="0"/>
        <v>58.939393939393923</v>
      </c>
      <c r="M19">
        <f t="shared" si="1"/>
        <v>2.36</v>
      </c>
      <c r="N19" s="3">
        <v>30</v>
      </c>
      <c r="O19" s="3">
        <v>40</v>
      </c>
      <c r="P19" s="3">
        <f t="shared" si="2"/>
        <v>7.4999999999999997E-2</v>
      </c>
      <c r="Q19">
        <f t="shared" si="2"/>
        <v>0.1</v>
      </c>
      <c r="R19" s="3">
        <v>90</v>
      </c>
      <c r="S19">
        <f t="shared" si="3"/>
        <v>1.8</v>
      </c>
      <c r="T19" s="3">
        <v>87.535714285000012</v>
      </c>
      <c r="U19">
        <f t="shared" si="4"/>
        <v>4.38</v>
      </c>
    </row>
    <row r="20" spans="1:21" x14ac:dyDescent="0.25">
      <c r="A20" s="3">
        <v>9831029</v>
      </c>
      <c r="B20" s="3"/>
      <c r="C20" s="3">
        <v>0</v>
      </c>
      <c r="D20" s="3">
        <v>1.9</v>
      </c>
      <c r="E20" s="3">
        <v>1.3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L20" s="3">
        <f t="shared" si="0"/>
        <v>9.6969696969696972</v>
      </c>
      <c r="M20">
        <f t="shared" si="1"/>
        <v>0.39</v>
      </c>
      <c r="N20" s="3">
        <v>0</v>
      </c>
      <c r="O20" s="3">
        <v>0</v>
      </c>
      <c r="P20" s="3">
        <f t="shared" si="2"/>
        <v>0</v>
      </c>
      <c r="Q20">
        <f t="shared" si="2"/>
        <v>0</v>
      </c>
      <c r="R20" s="3">
        <v>0</v>
      </c>
      <c r="S20">
        <f t="shared" si="3"/>
        <v>0</v>
      </c>
      <c r="T20" s="3">
        <v>65</v>
      </c>
      <c r="U20">
        <f t="shared" si="4"/>
        <v>3.25</v>
      </c>
    </row>
    <row r="21" spans="1:21" x14ac:dyDescent="0.25">
      <c r="A21" s="3">
        <v>9931001</v>
      </c>
      <c r="B21" s="3"/>
      <c r="C21" s="3">
        <v>3</v>
      </c>
      <c r="D21" s="3">
        <v>2.7</v>
      </c>
      <c r="E21" s="3">
        <v>4.5</v>
      </c>
      <c r="F21" s="3">
        <v>3.5</v>
      </c>
      <c r="G21" s="3">
        <v>3.4</v>
      </c>
      <c r="H21" s="3">
        <v>3.9</v>
      </c>
      <c r="I21" s="3">
        <v>2.75</v>
      </c>
      <c r="J21" s="3">
        <v>4</v>
      </c>
      <c r="L21" s="3">
        <f t="shared" si="0"/>
        <v>84.090909090909079</v>
      </c>
      <c r="M21">
        <f t="shared" si="1"/>
        <v>3.3699999999999997</v>
      </c>
      <c r="N21" s="3">
        <v>100</v>
      </c>
      <c r="O21" s="3">
        <v>40</v>
      </c>
      <c r="P21" s="3">
        <f t="shared" si="2"/>
        <v>0.25</v>
      </c>
      <c r="Q21">
        <f t="shared" si="2"/>
        <v>0.1</v>
      </c>
      <c r="R21" s="3">
        <v>0</v>
      </c>
      <c r="S21">
        <f t="shared" si="3"/>
        <v>0</v>
      </c>
      <c r="T21" s="3">
        <v>82.517857142142859</v>
      </c>
      <c r="U21">
        <f t="shared" si="4"/>
        <v>4.13</v>
      </c>
    </row>
    <row r="22" spans="1:21" x14ac:dyDescent="0.25">
      <c r="A22" s="3">
        <v>9931002</v>
      </c>
      <c r="B22" s="3"/>
      <c r="C22" s="3">
        <v>0</v>
      </c>
      <c r="D22" s="3">
        <v>4.9000000000000004</v>
      </c>
      <c r="E22" s="3">
        <v>4.7</v>
      </c>
      <c r="F22" s="3">
        <v>3.5</v>
      </c>
      <c r="G22" s="3">
        <v>0</v>
      </c>
      <c r="H22" s="3">
        <v>3.65</v>
      </c>
      <c r="I22" s="3">
        <v>4.75</v>
      </c>
      <c r="J22" s="3">
        <v>0</v>
      </c>
      <c r="L22" s="3">
        <f t="shared" si="0"/>
        <v>65.151515151515156</v>
      </c>
      <c r="M22">
        <f t="shared" si="1"/>
        <v>2.61</v>
      </c>
      <c r="N22" s="3">
        <v>0</v>
      </c>
      <c r="O22" s="3">
        <v>0</v>
      </c>
      <c r="P22" s="3">
        <f t="shared" si="2"/>
        <v>0</v>
      </c>
      <c r="Q22">
        <f t="shared" si="2"/>
        <v>0</v>
      </c>
      <c r="R22" s="3">
        <v>0</v>
      </c>
      <c r="S22">
        <f t="shared" si="3"/>
        <v>0</v>
      </c>
      <c r="T22" s="3">
        <v>69.473214284999983</v>
      </c>
      <c r="U22">
        <f t="shared" si="4"/>
        <v>3.48</v>
      </c>
    </row>
    <row r="23" spans="1:21" x14ac:dyDescent="0.25">
      <c r="A23" s="3">
        <v>9931018</v>
      </c>
      <c r="B23" s="3"/>
      <c r="C23" s="3">
        <v>3.8</v>
      </c>
      <c r="D23" s="3">
        <v>2.8</v>
      </c>
      <c r="E23" s="3">
        <v>4.8</v>
      </c>
      <c r="F23" s="3">
        <v>4</v>
      </c>
      <c r="G23" s="3">
        <v>0</v>
      </c>
      <c r="H23" s="3">
        <v>4.75</v>
      </c>
      <c r="I23" s="3">
        <v>3.0999999999999996</v>
      </c>
      <c r="J23" s="3">
        <v>4.5999999999999996</v>
      </c>
      <c r="L23" s="3">
        <f t="shared" si="0"/>
        <v>84.393939393939391</v>
      </c>
      <c r="M23">
        <f t="shared" si="1"/>
        <v>3.38</v>
      </c>
      <c r="N23" s="3">
        <v>100</v>
      </c>
      <c r="O23" s="3">
        <v>40</v>
      </c>
      <c r="P23" s="3">
        <f t="shared" si="2"/>
        <v>0.25</v>
      </c>
      <c r="Q23">
        <f t="shared" si="2"/>
        <v>0.1</v>
      </c>
      <c r="R23" s="3">
        <v>0</v>
      </c>
      <c r="S23">
        <f t="shared" si="3"/>
        <v>0</v>
      </c>
      <c r="T23" s="3">
        <v>67.160714284999997</v>
      </c>
      <c r="U23">
        <f t="shared" si="4"/>
        <v>3.36</v>
      </c>
    </row>
    <row r="24" spans="1:21" x14ac:dyDescent="0.25">
      <c r="A24" s="3">
        <v>9931024</v>
      </c>
      <c r="B24" s="3"/>
      <c r="C24" s="3">
        <v>3.8</v>
      </c>
      <c r="D24" s="3">
        <v>4.45</v>
      </c>
      <c r="E24" s="3">
        <v>4.8</v>
      </c>
      <c r="F24" s="3">
        <v>4.55</v>
      </c>
      <c r="G24" s="3">
        <v>2.9</v>
      </c>
      <c r="H24" s="3">
        <v>3.8</v>
      </c>
      <c r="I24" s="3">
        <v>3.3</v>
      </c>
      <c r="J24" s="3">
        <v>4.5</v>
      </c>
      <c r="L24" s="3">
        <f t="shared" si="0"/>
        <v>97.272727272727266</v>
      </c>
      <c r="M24">
        <f t="shared" si="1"/>
        <v>3.9</v>
      </c>
      <c r="N24" s="3">
        <v>100</v>
      </c>
      <c r="O24" s="3">
        <v>40</v>
      </c>
      <c r="P24" s="3">
        <f t="shared" si="2"/>
        <v>0.25</v>
      </c>
      <c r="Q24">
        <f t="shared" si="2"/>
        <v>0.1</v>
      </c>
      <c r="R24" s="3">
        <v>0</v>
      </c>
      <c r="S24">
        <f t="shared" si="3"/>
        <v>0</v>
      </c>
      <c r="T24" s="3">
        <v>79.160714285000012</v>
      </c>
      <c r="U24">
        <f t="shared" si="4"/>
        <v>3.96</v>
      </c>
    </row>
    <row r="25" spans="1:21" x14ac:dyDescent="0.25">
      <c r="A25" s="3">
        <v>9931035</v>
      </c>
      <c r="B25" s="3"/>
      <c r="C25" s="3">
        <v>2.6</v>
      </c>
      <c r="D25" s="3">
        <v>3.95</v>
      </c>
      <c r="E25" s="3">
        <v>5</v>
      </c>
      <c r="F25" s="3">
        <v>3.8</v>
      </c>
      <c r="G25" s="3">
        <v>0</v>
      </c>
      <c r="H25" s="3">
        <v>4</v>
      </c>
      <c r="I25" s="3">
        <v>1.8</v>
      </c>
      <c r="J25" s="3">
        <v>4</v>
      </c>
      <c r="L25" s="3">
        <f t="shared" si="0"/>
        <v>76.212121212121218</v>
      </c>
      <c r="M25">
        <f t="shared" si="1"/>
        <v>3.05</v>
      </c>
      <c r="N25" s="3">
        <v>100</v>
      </c>
      <c r="O25" s="3">
        <v>0</v>
      </c>
      <c r="P25" s="3">
        <f t="shared" si="2"/>
        <v>0.25</v>
      </c>
      <c r="Q25">
        <f t="shared" si="2"/>
        <v>0</v>
      </c>
      <c r="R25" s="3">
        <v>0</v>
      </c>
      <c r="S25">
        <f t="shared" si="3"/>
        <v>0</v>
      </c>
      <c r="T25" s="3">
        <v>74.223214284999997</v>
      </c>
      <c r="U25">
        <f t="shared" si="4"/>
        <v>3.7199999999999998</v>
      </c>
    </row>
    <row r="26" spans="1:21" x14ac:dyDescent="0.25">
      <c r="A26" s="3">
        <v>9931038</v>
      </c>
      <c r="B26" s="3"/>
      <c r="C26" s="3">
        <v>5</v>
      </c>
      <c r="D26" s="3">
        <v>6</v>
      </c>
      <c r="E26" s="3">
        <v>5</v>
      </c>
      <c r="F26" s="3">
        <v>4.75</v>
      </c>
      <c r="G26" s="3">
        <v>4.7</v>
      </c>
      <c r="H26" s="3">
        <v>4</v>
      </c>
      <c r="I26" s="3">
        <v>2.6</v>
      </c>
      <c r="J26" s="3">
        <v>4</v>
      </c>
      <c r="L26" s="3">
        <f t="shared" si="0"/>
        <v>109.24242424242424</v>
      </c>
      <c r="M26">
        <f t="shared" si="1"/>
        <v>4.37</v>
      </c>
      <c r="N26" s="3">
        <v>70</v>
      </c>
      <c r="O26" s="3">
        <v>80</v>
      </c>
      <c r="P26" s="3">
        <f t="shared" si="2"/>
        <v>0.17499999999999999</v>
      </c>
      <c r="Q26">
        <f t="shared" si="2"/>
        <v>0.2</v>
      </c>
      <c r="R26" s="3">
        <v>0</v>
      </c>
      <c r="S26">
        <f t="shared" si="3"/>
        <v>0</v>
      </c>
      <c r="T26" s="3">
        <v>85.848214285000012</v>
      </c>
      <c r="U26">
        <f t="shared" si="4"/>
        <v>4.3</v>
      </c>
    </row>
    <row r="27" spans="1:21" x14ac:dyDescent="0.25">
      <c r="A27" s="3">
        <v>9931039</v>
      </c>
      <c r="B27" s="3"/>
      <c r="C27" s="3">
        <v>4</v>
      </c>
      <c r="D27" s="3">
        <v>5.9</v>
      </c>
      <c r="E27" s="3">
        <v>4</v>
      </c>
      <c r="F27" s="3">
        <v>3</v>
      </c>
      <c r="G27" s="3">
        <v>2</v>
      </c>
      <c r="H27" s="3">
        <v>3</v>
      </c>
      <c r="I27" s="3">
        <v>3.6</v>
      </c>
      <c r="J27" s="3">
        <v>4</v>
      </c>
      <c r="L27" s="3">
        <f t="shared" si="0"/>
        <v>89.393939393939391</v>
      </c>
      <c r="M27">
        <f t="shared" si="1"/>
        <v>3.5799999999999996</v>
      </c>
      <c r="N27" s="3">
        <v>50</v>
      </c>
      <c r="O27" s="3">
        <v>100</v>
      </c>
      <c r="P27" s="3">
        <f t="shared" si="2"/>
        <v>0.125</v>
      </c>
      <c r="Q27">
        <f t="shared" si="2"/>
        <v>0.25</v>
      </c>
      <c r="R27" s="3">
        <v>80</v>
      </c>
      <c r="S27">
        <f t="shared" si="3"/>
        <v>1.6</v>
      </c>
      <c r="T27" s="3">
        <v>85</v>
      </c>
      <c r="U27">
        <f t="shared" si="4"/>
        <v>4.25</v>
      </c>
    </row>
    <row r="28" spans="1:21" x14ac:dyDescent="0.25">
      <c r="A28" s="3">
        <v>9931042</v>
      </c>
      <c r="B28" s="3"/>
      <c r="C28" s="3">
        <v>3.7</v>
      </c>
      <c r="D28" s="3">
        <v>4.75</v>
      </c>
      <c r="E28" s="3">
        <v>3.5</v>
      </c>
      <c r="F28" s="3">
        <v>4.25</v>
      </c>
      <c r="G28" s="3">
        <v>2.1</v>
      </c>
      <c r="H28" s="3">
        <v>0.7</v>
      </c>
      <c r="I28" s="3">
        <v>2.0499999999999998</v>
      </c>
      <c r="J28" s="3">
        <v>1.9000000000000001</v>
      </c>
      <c r="L28" s="3">
        <f t="shared" si="0"/>
        <v>69.545454545454547</v>
      </c>
      <c r="M28">
        <f t="shared" si="1"/>
        <v>2.7899999999999996</v>
      </c>
      <c r="N28" s="3">
        <v>70</v>
      </c>
      <c r="O28" s="3">
        <v>20</v>
      </c>
      <c r="P28" s="3">
        <f t="shared" si="2"/>
        <v>0.17499999999999999</v>
      </c>
      <c r="Q28">
        <f t="shared" si="2"/>
        <v>0.05</v>
      </c>
      <c r="R28" s="3">
        <v>70</v>
      </c>
      <c r="S28">
        <f t="shared" si="3"/>
        <v>1.4000000000000001</v>
      </c>
      <c r="T28" s="3">
        <v>85.035714285000012</v>
      </c>
      <c r="U28">
        <f t="shared" si="4"/>
        <v>4.26</v>
      </c>
    </row>
    <row r="29" spans="1:21" x14ac:dyDescent="0.25">
      <c r="A29" s="3">
        <v>9931045</v>
      </c>
      <c r="B29" s="3"/>
      <c r="C29" s="3">
        <v>4.5</v>
      </c>
      <c r="D29" s="3">
        <v>5.9</v>
      </c>
      <c r="E29" s="3">
        <v>5</v>
      </c>
      <c r="F29" s="3">
        <v>4.05</v>
      </c>
      <c r="G29" s="3">
        <v>4</v>
      </c>
      <c r="H29" s="3">
        <v>3.5</v>
      </c>
      <c r="I29" s="3">
        <v>3.8</v>
      </c>
      <c r="J29" s="3">
        <v>3</v>
      </c>
      <c r="L29" s="3">
        <f t="shared" si="0"/>
        <v>102.27272727272727</v>
      </c>
      <c r="M29">
        <f t="shared" si="1"/>
        <v>4.0999999999999996</v>
      </c>
      <c r="N29" s="3">
        <v>60</v>
      </c>
      <c r="O29" s="3">
        <v>20</v>
      </c>
      <c r="P29" s="3">
        <f t="shared" si="2"/>
        <v>0.15</v>
      </c>
      <c r="Q29">
        <f t="shared" si="2"/>
        <v>0.05</v>
      </c>
      <c r="R29" s="3">
        <v>70</v>
      </c>
      <c r="S29">
        <f t="shared" si="3"/>
        <v>1.4000000000000001</v>
      </c>
      <c r="T29" s="3">
        <v>84.285714285000012</v>
      </c>
      <c r="U29">
        <f t="shared" si="4"/>
        <v>4.22</v>
      </c>
    </row>
    <row r="30" spans="1:21" x14ac:dyDescent="0.25">
      <c r="A30" s="3">
        <v>9931050</v>
      </c>
      <c r="B30" s="3"/>
      <c r="C30" s="3">
        <v>4.7</v>
      </c>
      <c r="D30" s="3">
        <v>3.5</v>
      </c>
      <c r="E30" s="3">
        <v>5</v>
      </c>
      <c r="F30" s="3">
        <v>4.75</v>
      </c>
      <c r="G30" s="3">
        <v>3.6</v>
      </c>
      <c r="H30" s="3">
        <v>3.86</v>
      </c>
      <c r="I30" s="3">
        <v>2.9</v>
      </c>
      <c r="J30" s="3">
        <v>4</v>
      </c>
      <c r="L30" s="3">
        <f t="shared" si="0"/>
        <v>97.909090909090907</v>
      </c>
      <c r="M30">
        <f t="shared" si="1"/>
        <v>3.92</v>
      </c>
      <c r="N30" s="3">
        <v>100</v>
      </c>
      <c r="O30" s="3">
        <v>40</v>
      </c>
      <c r="P30" s="3">
        <f t="shared" si="2"/>
        <v>0.25</v>
      </c>
      <c r="Q30">
        <f t="shared" si="2"/>
        <v>0.1</v>
      </c>
      <c r="R30" s="3">
        <v>0</v>
      </c>
      <c r="S30">
        <f t="shared" si="3"/>
        <v>0</v>
      </c>
      <c r="T30" s="3">
        <v>80.098214285000012</v>
      </c>
      <c r="U30">
        <f t="shared" si="4"/>
        <v>4.01</v>
      </c>
    </row>
    <row r="31" spans="1:21" x14ac:dyDescent="0.25">
      <c r="A31" s="3">
        <v>9931052</v>
      </c>
      <c r="B31" s="3"/>
      <c r="C31" s="3">
        <v>4.95</v>
      </c>
      <c r="D31" s="3">
        <v>5.9</v>
      </c>
      <c r="E31" s="3">
        <v>5</v>
      </c>
      <c r="F31" s="3">
        <v>4.55</v>
      </c>
      <c r="G31" s="3">
        <v>3</v>
      </c>
      <c r="H31" s="3">
        <v>4</v>
      </c>
      <c r="I31" s="3">
        <v>3.85</v>
      </c>
      <c r="J31" s="3">
        <v>5</v>
      </c>
      <c r="L31" s="3">
        <f t="shared" si="0"/>
        <v>109.84848484848484</v>
      </c>
      <c r="M31">
        <f t="shared" si="1"/>
        <v>4.3999999999999995</v>
      </c>
      <c r="N31" s="3">
        <v>100</v>
      </c>
      <c r="O31" s="3">
        <v>90</v>
      </c>
      <c r="P31" s="3">
        <f t="shared" si="2"/>
        <v>0.25</v>
      </c>
      <c r="Q31">
        <f t="shared" si="2"/>
        <v>0.22500000000000001</v>
      </c>
      <c r="R31" s="3">
        <v>0</v>
      </c>
      <c r="S31">
        <f t="shared" si="3"/>
        <v>0</v>
      </c>
      <c r="T31" s="3">
        <v>83.473214285000012</v>
      </c>
      <c r="U31">
        <f t="shared" si="4"/>
        <v>4.18</v>
      </c>
    </row>
    <row r="32" spans="1:21" x14ac:dyDescent="0.25">
      <c r="A32" s="3">
        <v>9931053</v>
      </c>
      <c r="B32" s="3"/>
      <c r="C32" s="3">
        <v>2.1</v>
      </c>
      <c r="D32" s="3">
        <v>2.0499999999999998</v>
      </c>
      <c r="E32" s="3">
        <v>4.25</v>
      </c>
      <c r="F32" s="3">
        <v>3.0999999999999996</v>
      </c>
      <c r="G32" s="3">
        <v>1.8000000000000003</v>
      </c>
      <c r="H32" s="3">
        <v>3.15</v>
      </c>
      <c r="I32" s="3">
        <v>0</v>
      </c>
      <c r="J32" s="3">
        <v>1.7000000000000002</v>
      </c>
      <c r="L32" s="3">
        <f t="shared" si="0"/>
        <v>54.999999999999993</v>
      </c>
      <c r="M32">
        <f t="shared" si="1"/>
        <v>2.2000000000000002</v>
      </c>
      <c r="N32" s="3">
        <v>20</v>
      </c>
      <c r="O32" s="3">
        <v>100</v>
      </c>
      <c r="P32" s="3">
        <f t="shared" si="2"/>
        <v>0.05</v>
      </c>
      <c r="Q32">
        <f t="shared" si="2"/>
        <v>0.25</v>
      </c>
      <c r="R32" s="3">
        <v>0</v>
      </c>
      <c r="S32">
        <f t="shared" si="3"/>
        <v>0</v>
      </c>
      <c r="T32" s="3">
        <v>82.785714285000012</v>
      </c>
      <c r="U32">
        <f t="shared" si="4"/>
        <v>4.1399999999999997</v>
      </c>
    </row>
    <row r="33" spans="1:21" x14ac:dyDescent="0.25">
      <c r="A33" s="3">
        <v>9931055</v>
      </c>
      <c r="B33" s="3"/>
      <c r="C33" s="3">
        <v>5</v>
      </c>
      <c r="D33" s="3">
        <v>4.1500000000000004</v>
      </c>
      <c r="E33" s="3">
        <v>2.4500000000000002</v>
      </c>
      <c r="F33" s="3">
        <v>3.4</v>
      </c>
      <c r="G33" s="3">
        <v>4.1500000000000004</v>
      </c>
      <c r="H33" s="3">
        <v>3.5</v>
      </c>
      <c r="I33" s="3">
        <v>2.5</v>
      </c>
      <c r="J33" s="3">
        <v>3.8</v>
      </c>
      <c r="L33" s="3">
        <f t="shared" si="0"/>
        <v>87.727272727272748</v>
      </c>
      <c r="M33">
        <f t="shared" si="1"/>
        <v>3.51</v>
      </c>
      <c r="N33" s="3">
        <v>100</v>
      </c>
      <c r="O33" s="3">
        <v>100</v>
      </c>
      <c r="P33" s="3">
        <f t="shared" si="2"/>
        <v>0.25</v>
      </c>
      <c r="Q33">
        <f t="shared" si="2"/>
        <v>0.25</v>
      </c>
      <c r="R33" s="3">
        <v>0</v>
      </c>
      <c r="S33">
        <f t="shared" si="3"/>
        <v>0</v>
      </c>
      <c r="T33" s="3">
        <v>96.223214285000012</v>
      </c>
      <c r="U33">
        <f t="shared" si="4"/>
        <v>4.8199999999999994</v>
      </c>
    </row>
    <row r="34" spans="1:21" x14ac:dyDescent="0.25">
      <c r="A34" s="3">
        <v>9931056</v>
      </c>
      <c r="B34" s="3"/>
      <c r="C34" s="3">
        <v>3</v>
      </c>
      <c r="D34" s="3">
        <v>4.05</v>
      </c>
      <c r="E34" s="3">
        <v>3.25</v>
      </c>
      <c r="F34" s="3">
        <v>2.8</v>
      </c>
      <c r="G34" s="3">
        <v>0</v>
      </c>
      <c r="H34" s="3">
        <v>2.2999999999999998</v>
      </c>
      <c r="I34" s="3">
        <v>2.15</v>
      </c>
      <c r="J34" s="3">
        <v>5</v>
      </c>
      <c r="L34" s="3">
        <f t="shared" si="0"/>
        <v>68.333333333333329</v>
      </c>
      <c r="M34">
        <f t="shared" si="1"/>
        <v>2.7399999999999998</v>
      </c>
      <c r="N34" s="3">
        <v>30</v>
      </c>
      <c r="O34" s="3">
        <v>40</v>
      </c>
      <c r="P34" s="3">
        <f t="shared" si="2"/>
        <v>7.4999999999999997E-2</v>
      </c>
      <c r="Q34">
        <f t="shared" si="2"/>
        <v>0.1</v>
      </c>
      <c r="R34" s="3">
        <v>70</v>
      </c>
      <c r="S34">
        <f t="shared" si="3"/>
        <v>1.4000000000000001</v>
      </c>
      <c r="T34" s="3">
        <v>65.129464284999997</v>
      </c>
      <c r="U34">
        <f t="shared" si="4"/>
        <v>3.26</v>
      </c>
    </row>
    <row r="35" spans="1:21" x14ac:dyDescent="0.25">
      <c r="A35" s="3">
        <v>9931057</v>
      </c>
      <c r="B35" s="3"/>
      <c r="C35" s="3">
        <v>0.4</v>
      </c>
      <c r="D35" s="3">
        <v>3</v>
      </c>
      <c r="E35" s="3">
        <v>3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L35" s="3">
        <f t="shared" si="0"/>
        <v>19.393939393939394</v>
      </c>
      <c r="M35">
        <f t="shared" si="1"/>
        <v>0.78</v>
      </c>
      <c r="N35" s="3">
        <v>30</v>
      </c>
      <c r="O35" s="3">
        <v>20</v>
      </c>
      <c r="P35" s="3">
        <f t="shared" si="2"/>
        <v>7.4999999999999997E-2</v>
      </c>
      <c r="Q35">
        <f t="shared" si="2"/>
        <v>0.05</v>
      </c>
      <c r="R35" s="3">
        <v>0</v>
      </c>
      <c r="S35">
        <f t="shared" si="3"/>
        <v>0</v>
      </c>
      <c r="T35" s="3">
        <v>31.580357142142859</v>
      </c>
      <c r="U35">
        <f t="shared" si="4"/>
        <v>1.58</v>
      </c>
    </row>
    <row r="36" spans="1:21" x14ac:dyDescent="0.25">
      <c r="A36" s="3">
        <v>9931062</v>
      </c>
      <c r="B36" s="3"/>
      <c r="C36" s="3">
        <v>3.8</v>
      </c>
      <c r="D36" s="3">
        <v>4.5</v>
      </c>
      <c r="E36" s="3">
        <v>4.45</v>
      </c>
      <c r="F36" s="3">
        <v>2.6999999999999997</v>
      </c>
      <c r="G36" s="3">
        <v>2.4</v>
      </c>
      <c r="H36" s="3">
        <v>1.9</v>
      </c>
      <c r="I36" s="3">
        <v>2.25</v>
      </c>
      <c r="J36" s="3">
        <v>2.7</v>
      </c>
      <c r="L36" s="3">
        <f t="shared" si="0"/>
        <v>74.84848484848483</v>
      </c>
      <c r="M36">
        <f t="shared" si="1"/>
        <v>3</v>
      </c>
      <c r="N36" s="3">
        <v>50</v>
      </c>
      <c r="O36" s="3">
        <v>20</v>
      </c>
      <c r="P36" s="3">
        <f t="shared" si="2"/>
        <v>0.125</v>
      </c>
      <c r="Q36">
        <f t="shared" si="2"/>
        <v>0.05</v>
      </c>
      <c r="R36" s="3">
        <v>0</v>
      </c>
      <c r="S36">
        <f t="shared" si="3"/>
        <v>0</v>
      </c>
      <c r="T36" s="3">
        <v>85.098214285000012</v>
      </c>
      <c r="U36">
        <f t="shared" si="4"/>
        <v>4.26</v>
      </c>
    </row>
    <row r="37" spans="1:21" x14ac:dyDescent="0.25">
      <c r="A37" s="3">
        <v>9931065</v>
      </c>
      <c r="B37" s="3"/>
      <c r="C37" s="3">
        <v>4.7</v>
      </c>
      <c r="D37" s="3">
        <v>5</v>
      </c>
      <c r="E37" s="3">
        <v>5</v>
      </c>
      <c r="F37" s="3">
        <v>4.55</v>
      </c>
      <c r="G37" s="3">
        <v>3.8</v>
      </c>
      <c r="H37" s="3">
        <v>4</v>
      </c>
      <c r="I37" s="3">
        <v>3.75</v>
      </c>
      <c r="J37" s="3">
        <v>4.5</v>
      </c>
      <c r="L37" s="3">
        <f t="shared" si="0"/>
        <v>106.96969696969695</v>
      </c>
      <c r="M37">
        <f t="shared" si="1"/>
        <v>4.2799999999999994</v>
      </c>
      <c r="N37" s="3">
        <v>30</v>
      </c>
      <c r="O37" s="3">
        <v>40</v>
      </c>
      <c r="P37" s="3">
        <f t="shared" si="2"/>
        <v>7.4999999999999997E-2</v>
      </c>
      <c r="Q37">
        <f t="shared" si="2"/>
        <v>0.1</v>
      </c>
      <c r="R37" s="3">
        <v>0</v>
      </c>
      <c r="S37">
        <f t="shared" si="3"/>
        <v>0</v>
      </c>
      <c r="T37" s="3">
        <v>90</v>
      </c>
      <c r="U37">
        <f t="shared" si="4"/>
        <v>4.5</v>
      </c>
    </row>
    <row r="38" spans="1:21" x14ac:dyDescent="0.25">
      <c r="A38" s="3">
        <v>9931067</v>
      </c>
      <c r="B38" s="3"/>
      <c r="C38" s="3">
        <v>3.1</v>
      </c>
      <c r="D38" s="3">
        <v>3.7</v>
      </c>
      <c r="E38" s="3">
        <v>2.6</v>
      </c>
      <c r="F38" s="3">
        <v>2.8000000000000003</v>
      </c>
      <c r="G38" s="3">
        <v>0</v>
      </c>
      <c r="H38" s="3">
        <v>0.6</v>
      </c>
      <c r="I38" s="3">
        <v>0.79999999999999993</v>
      </c>
      <c r="J38" s="3">
        <v>3.1</v>
      </c>
      <c r="L38" s="3">
        <f t="shared" si="0"/>
        <v>50.606060606060616</v>
      </c>
      <c r="M38">
        <f t="shared" si="1"/>
        <v>2.0299999999999998</v>
      </c>
      <c r="N38" s="3">
        <v>40</v>
      </c>
      <c r="O38" s="3">
        <v>20</v>
      </c>
      <c r="P38" s="3">
        <f t="shared" si="2"/>
        <v>0.1</v>
      </c>
      <c r="Q38">
        <f t="shared" si="2"/>
        <v>0.05</v>
      </c>
      <c r="R38" s="3">
        <v>80</v>
      </c>
      <c r="S38">
        <f t="shared" si="3"/>
        <v>1.6</v>
      </c>
      <c r="T38" s="3">
        <v>85.928571427857165</v>
      </c>
      <c r="U38">
        <f t="shared" si="4"/>
        <v>4.3</v>
      </c>
    </row>
    <row r="39" spans="1:21" x14ac:dyDescent="0.25">
      <c r="A39" s="3">
        <v>9931071</v>
      </c>
      <c r="B39" s="3"/>
      <c r="C39" s="3">
        <v>3.7</v>
      </c>
      <c r="D39" s="3">
        <v>4.75</v>
      </c>
      <c r="E39" s="3">
        <v>4.5</v>
      </c>
      <c r="F39" s="3">
        <v>4.75</v>
      </c>
      <c r="G39" s="3">
        <v>4.5</v>
      </c>
      <c r="H39" s="3">
        <v>4</v>
      </c>
      <c r="I39" s="3">
        <v>3.7</v>
      </c>
      <c r="J39" s="3">
        <v>4</v>
      </c>
      <c r="L39" s="3">
        <f t="shared" si="0"/>
        <v>102.72727272727273</v>
      </c>
      <c r="M39">
        <f t="shared" si="1"/>
        <v>4.1099999999999994</v>
      </c>
      <c r="N39" s="3">
        <v>100</v>
      </c>
      <c r="O39" s="3">
        <v>40</v>
      </c>
      <c r="P39" s="3">
        <f t="shared" si="2"/>
        <v>0.25</v>
      </c>
      <c r="Q39">
        <f t="shared" si="2"/>
        <v>0.1</v>
      </c>
      <c r="R39" s="3">
        <v>0</v>
      </c>
      <c r="S39">
        <f t="shared" si="3"/>
        <v>0</v>
      </c>
      <c r="T39" s="3">
        <v>89.678571427857165</v>
      </c>
      <c r="U39">
        <f t="shared" si="4"/>
        <v>4.49</v>
      </c>
    </row>
    <row r="40" spans="1:21" x14ac:dyDescent="0.25">
      <c r="A40" s="3">
        <v>9931072</v>
      </c>
      <c r="B40" s="3"/>
      <c r="C40" s="3">
        <v>4.7</v>
      </c>
      <c r="D40" s="3">
        <v>6</v>
      </c>
      <c r="E40" s="3">
        <v>4.75</v>
      </c>
      <c r="F40" s="3">
        <v>3.65</v>
      </c>
      <c r="G40" s="3">
        <v>4.7</v>
      </c>
      <c r="H40" s="3">
        <v>4</v>
      </c>
      <c r="I40" s="3">
        <v>3.8</v>
      </c>
      <c r="J40" s="3">
        <v>4.3</v>
      </c>
      <c r="L40" s="3">
        <f t="shared" si="0"/>
        <v>108.78787878787878</v>
      </c>
      <c r="M40">
        <f t="shared" si="1"/>
        <v>4.3599999999999994</v>
      </c>
      <c r="N40" s="3">
        <v>30</v>
      </c>
      <c r="O40" s="3">
        <v>40</v>
      </c>
      <c r="P40" s="3">
        <f t="shared" si="2"/>
        <v>7.4999999999999997E-2</v>
      </c>
      <c r="Q40">
        <f t="shared" si="2"/>
        <v>0.1</v>
      </c>
      <c r="R40" s="3">
        <v>80</v>
      </c>
      <c r="S40">
        <f t="shared" si="3"/>
        <v>1.6</v>
      </c>
      <c r="T40" s="3">
        <v>94.723214285000012</v>
      </c>
      <c r="U40">
        <f t="shared" si="4"/>
        <v>4.74</v>
      </c>
    </row>
    <row r="41" spans="1:21" x14ac:dyDescent="0.25">
      <c r="A41" s="3">
        <v>9931075</v>
      </c>
      <c r="B41" s="3"/>
      <c r="C41" s="3">
        <v>4.5999999999999996</v>
      </c>
      <c r="D41" s="3">
        <v>5</v>
      </c>
      <c r="E41" s="3">
        <v>0</v>
      </c>
      <c r="F41" s="3">
        <v>0</v>
      </c>
      <c r="G41" s="3">
        <v>2</v>
      </c>
      <c r="H41" s="3">
        <v>3.75</v>
      </c>
      <c r="I41" s="3">
        <v>2.2999999999999998</v>
      </c>
      <c r="J41" s="3">
        <v>0</v>
      </c>
      <c r="L41" s="3">
        <f t="shared" si="0"/>
        <v>53.484848484848477</v>
      </c>
      <c r="M41">
        <f t="shared" si="1"/>
        <v>2.1399999999999997</v>
      </c>
      <c r="N41" s="3">
        <v>0</v>
      </c>
      <c r="O41" s="3">
        <v>20</v>
      </c>
      <c r="P41" s="3">
        <f t="shared" si="2"/>
        <v>0</v>
      </c>
      <c r="Q41">
        <f t="shared" si="2"/>
        <v>0.05</v>
      </c>
      <c r="R41" s="3">
        <v>0</v>
      </c>
      <c r="S41">
        <f t="shared" si="3"/>
        <v>0</v>
      </c>
      <c r="T41" s="3">
        <v>69.276785713571428</v>
      </c>
      <c r="U41">
        <f t="shared" si="4"/>
        <v>3.4699999999999998</v>
      </c>
    </row>
    <row r="42" spans="1:21" x14ac:dyDescent="0.25">
      <c r="A42" s="3">
        <v>9931078</v>
      </c>
      <c r="B42" s="3"/>
      <c r="C42" s="3">
        <v>4.7</v>
      </c>
      <c r="D42" s="3">
        <v>6</v>
      </c>
      <c r="E42" s="3">
        <v>5</v>
      </c>
      <c r="F42" s="3">
        <v>4.55</v>
      </c>
      <c r="G42" s="3">
        <v>3.75</v>
      </c>
      <c r="H42" s="3">
        <v>4</v>
      </c>
      <c r="I42" s="3">
        <v>3.8</v>
      </c>
      <c r="J42" s="3">
        <v>4.3</v>
      </c>
      <c r="L42" s="3">
        <f t="shared" si="0"/>
        <v>109.39393939393939</v>
      </c>
      <c r="M42">
        <f t="shared" si="1"/>
        <v>4.38</v>
      </c>
      <c r="N42" s="3">
        <v>70</v>
      </c>
      <c r="O42" s="3">
        <v>20</v>
      </c>
      <c r="P42" s="3">
        <f t="shared" si="2"/>
        <v>0.17499999999999999</v>
      </c>
      <c r="Q42">
        <f t="shared" si="2"/>
        <v>0.05</v>
      </c>
      <c r="R42" s="3">
        <v>0</v>
      </c>
      <c r="S42">
        <f t="shared" si="3"/>
        <v>0</v>
      </c>
      <c r="T42" s="3">
        <v>94.285714285000012</v>
      </c>
      <c r="U42">
        <f t="shared" si="4"/>
        <v>4.72</v>
      </c>
    </row>
    <row r="43" spans="1:21" x14ac:dyDescent="0.25">
      <c r="A43" s="3">
        <v>9931080</v>
      </c>
      <c r="B43" s="3"/>
      <c r="C43" s="3">
        <v>4.8</v>
      </c>
      <c r="D43" s="3">
        <v>2.85</v>
      </c>
      <c r="E43" s="3">
        <v>3.5</v>
      </c>
      <c r="F43" s="3">
        <v>3.55</v>
      </c>
      <c r="G43" s="3">
        <v>1</v>
      </c>
      <c r="H43" s="3">
        <v>3</v>
      </c>
      <c r="I43" s="3">
        <v>3</v>
      </c>
      <c r="J43" s="3">
        <v>4.4000000000000004</v>
      </c>
      <c r="L43" s="3">
        <f t="shared" si="0"/>
        <v>79.090909090909093</v>
      </c>
      <c r="M43">
        <f t="shared" si="1"/>
        <v>3.17</v>
      </c>
      <c r="N43" s="3">
        <v>70</v>
      </c>
      <c r="O43" s="3">
        <v>40</v>
      </c>
      <c r="P43" s="3">
        <f t="shared" si="2"/>
        <v>0.17499999999999999</v>
      </c>
      <c r="Q43">
        <f t="shared" si="2"/>
        <v>0.1</v>
      </c>
      <c r="R43" s="3">
        <v>80</v>
      </c>
      <c r="S43">
        <f t="shared" si="3"/>
        <v>1.6</v>
      </c>
      <c r="T43" s="3">
        <v>77.848214284999997</v>
      </c>
      <c r="U43">
        <f t="shared" si="4"/>
        <v>3.9</v>
      </c>
    </row>
    <row r="44" spans="1:21" x14ac:dyDescent="0.25">
      <c r="A44" s="3">
        <v>9931086</v>
      </c>
      <c r="B44" s="3"/>
      <c r="C44" s="3">
        <v>4.8</v>
      </c>
      <c r="D44" s="3">
        <v>5.3</v>
      </c>
      <c r="E44" s="3">
        <v>5</v>
      </c>
      <c r="F44" s="3">
        <v>4.75</v>
      </c>
      <c r="G44" s="3">
        <v>4.8</v>
      </c>
      <c r="H44" s="3">
        <v>5</v>
      </c>
      <c r="I44" s="3">
        <v>4.55</v>
      </c>
      <c r="J44" s="3">
        <v>4.5</v>
      </c>
      <c r="L44" s="3">
        <f t="shared" si="0"/>
        <v>117.27272727272728</v>
      </c>
      <c r="M44">
        <f t="shared" si="1"/>
        <v>4.7</v>
      </c>
      <c r="N44" s="3">
        <v>100</v>
      </c>
      <c r="O44" s="3">
        <v>100</v>
      </c>
      <c r="P44" s="3">
        <f t="shared" si="2"/>
        <v>0.25</v>
      </c>
      <c r="Q44">
        <f t="shared" si="2"/>
        <v>0.25</v>
      </c>
      <c r="R44" s="3">
        <v>0</v>
      </c>
      <c r="S44">
        <f t="shared" si="3"/>
        <v>0</v>
      </c>
      <c r="T44" s="3">
        <v>100</v>
      </c>
      <c r="U44">
        <f t="shared" si="4"/>
        <v>5</v>
      </c>
    </row>
    <row r="45" spans="1:21" x14ac:dyDescent="0.25">
      <c r="A45" s="3">
        <v>9931089</v>
      </c>
      <c r="B45" s="3"/>
      <c r="C45" s="3">
        <v>4.9000000000000004</v>
      </c>
      <c r="D45" s="3">
        <v>5.95</v>
      </c>
      <c r="E45" s="3">
        <v>4.8</v>
      </c>
      <c r="F45" s="3">
        <v>3.9</v>
      </c>
      <c r="G45" s="3">
        <v>4</v>
      </c>
      <c r="H45" s="3">
        <v>3.25</v>
      </c>
      <c r="I45" s="3">
        <v>4.1500000000000004</v>
      </c>
      <c r="J45" s="3">
        <v>3</v>
      </c>
      <c r="L45" s="3">
        <f t="shared" si="0"/>
        <v>102.87878787878789</v>
      </c>
      <c r="M45">
        <f t="shared" si="1"/>
        <v>4.12</v>
      </c>
      <c r="N45" s="3">
        <v>80</v>
      </c>
      <c r="O45" s="3">
        <v>100</v>
      </c>
      <c r="P45" s="3">
        <f t="shared" si="2"/>
        <v>0.2</v>
      </c>
      <c r="Q45">
        <f t="shared" si="2"/>
        <v>0.25</v>
      </c>
      <c r="R45" s="3">
        <v>80</v>
      </c>
      <c r="S45">
        <f t="shared" si="3"/>
        <v>1.6</v>
      </c>
      <c r="T45" s="3">
        <v>98.848214285000012</v>
      </c>
      <c r="U45">
        <f t="shared" si="4"/>
        <v>4.95</v>
      </c>
    </row>
    <row r="46" spans="1:21" x14ac:dyDescent="0.25">
      <c r="A46" s="3">
        <v>9931096</v>
      </c>
      <c r="B46" s="3"/>
      <c r="C46" s="3">
        <v>4.8</v>
      </c>
      <c r="D46" s="3">
        <v>4.5</v>
      </c>
      <c r="E46" s="3">
        <v>4.8</v>
      </c>
      <c r="F46" s="3">
        <v>4.55</v>
      </c>
      <c r="G46" s="3">
        <v>4.8</v>
      </c>
      <c r="H46" s="3">
        <v>5</v>
      </c>
      <c r="I46" s="3">
        <v>3.6</v>
      </c>
      <c r="J46" s="3">
        <v>3.4</v>
      </c>
      <c r="L46" s="3">
        <f t="shared" si="0"/>
        <v>107.42424242424244</v>
      </c>
      <c r="M46">
        <f t="shared" si="1"/>
        <v>4.3</v>
      </c>
      <c r="N46" s="3">
        <v>100</v>
      </c>
      <c r="O46" s="3">
        <v>40</v>
      </c>
      <c r="P46" s="3">
        <f t="shared" si="2"/>
        <v>0.25</v>
      </c>
      <c r="Q46">
        <f t="shared" si="2"/>
        <v>0.1</v>
      </c>
      <c r="R46" s="3">
        <v>0</v>
      </c>
      <c r="S46">
        <f t="shared" si="3"/>
        <v>0</v>
      </c>
      <c r="T46" s="3">
        <v>93.785714285000012</v>
      </c>
      <c r="U46">
        <f t="shared" si="4"/>
        <v>4.6899999999999995</v>
      </c>
    </row>
    <row r="47" spans="1:21" x14ac:dyDescent="0.25">
      <c r="A47" s="3">
        <v>9931099</v>
      </c>
      <c r="B47" s="3"/>
      <c r="C47" s="3">
        <v>4.9000000000000004</v>
      </c>
      <c r="D47" s="3">
        <v>3.7</v>
      </c>
      <c r="E47" s="3">
        <v>4.8</v>
      </c>
      <c r="F47" s="3">
        <v>3.4</v>
      </c>
      <c r="G47" s="3">
        <v>4.4000000000000004</v>
      </c>
      <c r="H47" s="3">
        <v>3.9</v>
      </c>
      <c r="I47" s="3">
        <v>3.4</v>
      </c>
      <c r="J47" s="3">
        <v>4</v>
      </c>
      <c r="L47" s="3">
        <f t="shared" si="0"/>
        <v>98.484848484848484</v>
      </c>
      <c r="M47">
        <f t="shared" si="1"/>
        <v>3.94</v>
      </c>
      <c r="N47" s="3">
        <v>50</v>
      </c>
      <c r="O47" s="3">
        <v>20</v>
      </c>
      <c r="P47" s="3">
        <f t="shared" si="2"/>
        <v>0.125</v>
      </c>
      <c r="Q47">
        <f t="shared" si="2"/>
        <v>0.05</v>
      </c>
      <c r="R47" s="3">
        <v>75</v>
      </c>
      <c r="S47">
        <f t="shared" si="3"/>
        <v>1.5</v>
      </c>
      <c r="T47" s="3">
        <v>76.294642856428581</v>
      </c>
      <c r="U47">
        <f t="shared" si="4"/>
        <v>3.82</v>
      </c>
    </row>
    <row r="48" spans="1:21" x14ac:dyDescent="0.25">
      <c r="A48" s="3">
        <v>9931100</v>
      </c>
      <c r="B48" s="3"/>
      <c r="C48" s="3">
        <v>3.9</v>
      </c>
      <c r="D48" s="3">
        <v>3.75</v>
      </c>
      <c r="E48" s="3">
        <v>2.4000000000000004</v>
      </c>
      <c r="F48" s="3">
        <v>3.4000000000000004</v>
      </c>
      <c r="G48" s="3">
        <v>1.9</v>
      </c>
      <c r="H48" s="3">
        <v>0.6</v>
      </c>
      <c r="I48" s="3">
        <v>0.1</v>
      </c>
      <c r="J48" s="3">
        <v>3.8</v>
      </c>
      <c r="L48" s="3">
        <f t="shared" si="0"/>
        <v>60.151515151515156</v>
      </c>
      <c r="M48">
        <f t="shared" si="1"/>
        <v>2.4099999999999997</v>
      </c>
      <c r="N48" s="3">
        <v>70</v>
      </c>
      <c r="O48" s="3">
        <v>20</v>
      </c>
      <c r="P48" s="3">
        <f t="shared" si="2"/>
        <v>0.17499999999999999</v>
      </c>
      <c r="Q48">
        <f t="shared" si="2"/>
        <v>0.05</v>
      </c>
      <c r="R48" s="3">
        <v>80</v>
      </c>
      <c r="S48">
        <f t="shared" si="3"/>
        <v>1.6</v>
      </c>
      <c r="T48" s="3">
        <v>83.749999999285734</v>
      </c>
      <c r="U48">
        <f t="shared" si="4"/>
        <v>4.1899999999999995</v>
      </c>
    </row>
    <row r="49" spans="1:21" x14ac:dyDescent="0.25">
      <c r="A49" s="3">
        <v>9931103</v>
      </c>
      <c r="B49" s="3"/>
      <c r="C49" s="3">
        <v>3.4</v>
      </c>
      <c r="D49" s="3">
        <v>3.75</v>
      </c>
      <c r="E49" s="3">
        <v>4</v>
      </c>
      <c r="F49" s="3">
        <v>4</v>
      </c>
      <c r="G49" s="3">
        <v>4</v>
      </c>
      <c r="H49" s="3">
        <v>3</v>
      </c>
      <c r="I49" s="3">
        <v>3.7</v>
      </c>
      <c r="J49" s="3">
        <v>3.95</v>
      </c>
      <c r="L49" s="3">
        <f t="shared" si="0"/>
        <v>90.303030303030283</v>
      </c>
      <c r="M49">
        <f t="shared" si="1"/>
        <v>3.6199999999999997</v>
      </c>
      <c r="N49" s="3">
        <v>100</v>
      </c>
      <c r="O49" s="3">
        <v>20</v>
      </c>
      <c r="P49" s="3">
        <f t="shared" si="2"/>
        <v>0.25</v>
      </c>
      <c r="Q49">
        <f t="shared" si="2"/>
        <v>0.05</v>
      </c>
      <c r="R49" s="3">
        <v>0</v>
      </c>
      <c r="S49">
        <f t="shared" si="3"/>
        <v>0</v>
      </c>
      <c r="T49" s="3">
        <v>80</v>
      </c>
      <c r="U49">
        <f t="shared" si="4"/>
        <v>4</v>
      </c>
    </row>
    <row r="50" spans="1:21" x14ac:dyDescent="0.25">
      <c r="A50" s="3">
        <v>40031501</v>
      </c>
      <c r="B50" s="3"/>
      <c r="C50" s="3">
        <v>3.8</v>
      </c>
      <c r="D50" s="3">
        <v>3.7</v>
      </c>
      <c r="E50" s="3">
        <v>4.8</v>
      </c>
      <c r="F50" s="3">
        <v>4</v>
      </c>
      <c r="G50" s="3">
        <v>4.8</v>
      </c>
      <c r="H50" s="3">
        <v>4</v>
      </c>
      <c r="I50" s="3">
        <v>2.7</v>
      </c>
      <c r="J50" s="3">
        <v>4</v>
      </c>
      <c r="L50" s="3">
        <f t="shared" si="0"/>
        <v>96.36363636363636</v>
      </c>
      <c r="M50">
        <f t="shared" si="1"/>
        <v>3.86</v>
      </c>
      <c r="N50" s="3">
        <v>40</v>
      </c>
      <c r="O50" s="3">
        <v>20</v>
      </c>
      <c r="P50" s="3">
        <f t="shared" si="2"/>
        <v>0.1</v>
      </c>
      <c r="Q50">
        <f t="shared" si="2"/>
        <v>0.05</v>
      </c>
      <c r="R50" s="3">
        <v>0</v>
      </c>
      <c r="S50">
        <f t="shared" si="3"/>
        <v>0</v>
      </c>
      <c r="T50" s="3">
        <v>91.660714285000026</v>
      </c>
      <c r="U50">
        <f t="shared" si="4"/>
        <v>4.59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F149-C0E0-4DE7-9F9D-B734B0CBC84C}">
  <dimension ref="A1:U60"/>
  <sheetViews>
    <sheetView rightToLeft="1" workbookViewId="0">
      <selection activeCell="E15" sqref="E15"/>
    </sheetView>
  </sheetViews>
  <sheetFormatPr defaultRowHeight="15" x14ac:dyDescent="0.25"/>
  <cols>
    <col min="12" max="12" width="34.85546875" bestFit="1" customWidth="1"/>
    <col min="14" max="14" width="18.28515625" bestFit="1" customWidth="1"/>
    <col min="15" max="15" width="17.85546875" bestFit="1" customWidth="1"/>
    <col min="16" max="17" width="11.5703125" bestFit="1" customWidth="1"/>
    <col min="18" max="18" width="16.85546875" bestFit="1" customWidth="1"/>
    <col min="20" max="20" width="21.42578125" bestFit="1" customWidth="1"/>
    <col min="21" max="21" width="10.7109375" bestFit="1" customWidth="1"/>
  </cols>
  <sheetData>
    <row r="1" spans="1:21" x14ac:dyDescent="0.25">
      <c r="A1" s="3" t="s">
        <v>76</v>
      </c>
      <c r="B1" s="3"/>
      <c r="C1" s="3" t="s">
        <v>138</v>
      </c>
      <c r="D1" s="3" t="s">
        <v>139</v>
      </c>
      <c r="E1" s="3" t="s">
        <v>140</v>
      </c>
      <c r="F1" s="3" t="s">
        <v>141</v>
      </c>
      <c r="G1" s="3" t="s">
        <v>142</v>
      </c>
      <c r="H1" s="3" t="s">
        <v>143</v>
      </c>
      <c r="I1" s="3" t="s">
        <v>144</v>
      </c>
      <c r="J1" s="3" t="s">
        <v>145</v>
      </c>
      <c r="K1" s="3"/>
      <c r="L1" s="3" t="s">
        <v>146</v>
      </c>
      <c r="M1" s="3" t="s">
        <v>147</v>
      </c>
      <c r="N1" s="3" t="s">
        <v>148</v>
      </c>
      <c r="O1" s="3" t="s">
        <v>149</v>
      </c>
      <c r="P1" s="3" t="s">
        <v>128</v>
      </c>
      <c r="Q1" s="3" t="s">
        <v>129</v>
      </c>
      <c r="R1" s="3" t="s">
        <v>150</v>
      </c>
      <c r="S1" s="3" t="s">
        <v>130</v>
      </c>
      <c r="T1" s="3" t="s">
        <v>151</v>
      </c>
      <c r="U1" s="3" t="s">
        <v>131</v>
      </c>
    </row>
    <row r="2" spans="1:21" x14ac:dyDescent="0.25">
      <c r="A2" s="3">
        <v>9531084</v>
      </c>
      <c r="B2" s="3"/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L2" s="3">
        <f t="shared" ref="L2:L59" si="0">SUM(C2:J2)*100/33</f>
        <v>0</v>
      </c>
      <c r="M2">
        <f>ROUNDUP(L2/25,2)</f>
        <v>0</v>
      </c>
      <c r="N2" s="3">
        <v>0</v>
      </c>
      <c r="O2" s="3">
        <v>0</v>
      </c>
      <c r="P2" s="3">
        <f>N2*0.25/100</f>
        <v>0</v>
      </c>
      <c r="Q2">
        <f>O2*0.25/100</f>
        <v>0</v>
      </c>
      <c r="R2" s="3">
        <v>0</v>
      </c>
      <c r="S2">
        <f>R2*0.02</f>
        <v>0</v>
      </c>
      <c r="T2" s="3">
        <v>90</v>
      </c>
      <c r="U2">
        <f>ROUNDUP(T2*0.05,2)</f>
        <v>4.5</v>
      </c>
    </row>
    <row r="3" spans="1:21" x14ac:dyDescent="0.25">
      <c r="A3" s="3">
        <v>9613007</v>
      </c>
      <c r="B3" s="3"/>
      <c r="C3" s="3">
        <v>4.7</v>
      </c>
      <c r="D3" s="3">
        <v>2</v>
      </c>
      <c r="E3" s="3">
        <v>0.6</v>
      </c>
      <c r="F3" s="3">
        <v>1.1000000000000001</v>
      </c>
      <c r="G3" s="3">
        <v>0</v>
      </c>
      <c r="H3" s="3">
        <v>2.7</v>
      </c>
      <c r="I3" s="3">
        <v>1.1000000000000001</v>
      </c>
      <c r="J3" s="3">
        <v>4.3</v>
      </c>
      <c r="L3" s="3">
        <f t="shared" si="0"/>
        <v>50</v>
      </c>
      <c r="M3">
        <f t="shared" ref="M3:M60" si="1">ROUNDUP(L3/25,2)</f>
        <v>2</v>
      </c>
      <c r="N3" s="3">
        <v>30</v>
      </c>
      <c r="O3" s="3">
        <v>100</v>
      </c>
      <c r="P3" s="3">
        <f t="shared" ref="P3:Q60" si="2">N3*0.25/100</f>
        <v>7.4999999999999997E-2</v>
      </c>
      <c r="Q3">
        <f t="shared" si="2"/>
        <v>0.25</v>
      </c>
      <c r="R3" s="3">
        <v>0</v>
      </c>
      <c r="S3">
        <f t="shared" ref="S3:S60" si="3">R3*0.02</f>
        <v>0</v>
      </c>
      <c r="T3" s="3">
        <v>68.973214284999997</v>
      </c>
      <c r="U3">
        <f t="shared" ref="U3:U60" si="4">ROUNDUP(T3*0.05,2)</f>
        <v>3.4499999999999997</v>
      </c>
    </row>
    <row r="4" spans="1:21" x14ac:dyDescent="0.25">
      <c r="A4" s="3">
        <v>9627001</v>
      </c>
      <c r="B4" s="3"/>
      <c r="C4" s="3">
        <v>4.3</v>
      </c>
      <c r="D4" s="3">
        <v>6</v>
      </c>
      <c r="E4" s="3">
        <v>5</v>
      </c>
      <c r="F4" s="3">
        <v>4.5</v>
      </c>
      <c r="G4" s="3">
        <v>3.6500000000000004</v>
      </c>
      <c r="H4" s="3">
        <v>0</v>
      </c>
      <c r="I4" s="3">
        <v>3.25</v>
      </c>
      <c r="J4" s="3">
        <v>0</v>
      </c>
      <c r="L4" s="3">
        <f t="shared" si="0"/>
        <v>80.909090909090921</v>
      </c>
      <c r="M4">
        <f t="shared" si="1"/>
        <v>3.2399999999999998</v>
      </c>
      <c r="N4" s="3">
        <v>50</v>
      </c>
      <c r="O4" s="3">
        <v>20</v>
      </c>
      <c r="P4" s="3">
        <f t="shared" si="2"/>
        <v>0.125</v>
      </c>
      <c r="Q4">
        <f t="shared" si="2"/>
        <v>0.05</v>
      </c>
      <c r="R4" s="3">
        <v>50</v>
      </c>
      <c r="S4">
        <f t="shared" si="3"/>
        <v>1</v>
      </c>
      <c r="T4" s="3">
        <v>85.919642856428581</v>
      </c>
      <c r="U4">
        <f t="shared" si="4"/>
        <v>4.3</v>
      </c>
    </row>
    <row r="5" spans="1:21" x14ac:dyDescent="0.25">
      <c r="A5" s="3">
        <v>9631025</v>
      </c>
      <c r="B5" s="3"/>
      <c r="C5" s="3">
        <v>2.9</v>
      </c>
      <c r="D5" s="3">
        <v>4</v>
      </c>
      <c r="E5" s="3">
        <v>4.75</v>
      </c>
      <c r="F5" s="3">
        <v>3.5999999999999996</v>
      </c>
      <c r="G5" s="3">
        <v>3.8999999999999995</v>
      </c>
      <c r="H5" s="3">
        <v>3.5</v>
      </c>
      <c r="I5" s="3">
        <v>1.95</v>
      </c>
      <c r="J5" s="3">
        <v>4.4000000000000004</v>
      </c>
      <c r="L5" s="3">
        <f t="shared" si="0"/>
        <v>87.878787878787875</v>
      </c>
      <c r="M5">
        <f t="shared" si="1"/>
        <v>3.5199999999999996</v>
      </c>
      <c r="N5" s="3">
        <v>50</v>
      </c>
      <c r="O5" s="3">
        <v>100</v>
      </c>
      <c r="P5" s="3">
        <f t="shared" si="2"/>
        <v>0.125</v>
      </c>
      <c r="Q5">
        <f t="shared" si="2"/>
        <v>0.25</v>
      </c>
      <c r="R5" s="3">
        <v>90</v>
      </c>
      <c r="S5">
        <f t="shared" si="3"/>
        <v>1.8</v>
      </c>
      <c r="T5" s="3">
        <v>89.723214285000012</v>
      </c>
      <c r="U5">
        <f t="shared" si="4"/>
        <v>4.49</v>
      </c>
    </row>
    <row r="6" spans="1:21" x14ac:dyDescent="0.25">
      <c r="A6" s="3">
        <v>9631047</v>
      </c>
      <c r="B6" s="3"/>
      <c r="C6" s="3">
        <v>0</v>
      </c>
      <c r="D6" s="3">
        <v>3.25</v>
      </c>
      <c r="E6" s="3">
        <v>0.8</v>
      </c>
      <c r="F6" s="3">
        <v>1</v>
      </c>
      <c r="G6" s="3">
        <v>0</v>
      </c>
      <c r="H6" s="3">
        <v>2.5</v>
      </c>
      <c r="I6" s="3">
        <v>4</v>
      </c>
      <c r="J6" s="3">
        <v>2.5</v>
      </c>
      <c r="L6" s="3">
        <f t="shared" si="0"/>
        <v>42.575757575757578</v>
      </c>
      <c r="M6">
        <f t="shared" si="1"/>
        <v>1.71</v>
      </c>
      <c r="N6" s="3">
        <v>20</v>
      </c>
      <c r="O6" s="3">
        <v>100</v>
      </c>
      <c r="P6" s="3">
        <f t="shared" si="2"/>
        <v>0.05</v>
      </c>
      <c r="Q6">
        <f t="shared" si="2"/>
        <v>0.25</v>
      </c>
      <c r="R6" s="3">
        <v>0</v>
      </c>
      <c r="S6">
        <f t="shared" si="3"/>
        <v>0</v>
      </c>
      <c r="T6" s="3">
        <v>95</v>
      </c>
      <c r="U6">
        <f t="shared" si="4"/>
        <v>4.75</v>
      </c>
    </row>
    <row r="7" spans="1:21" x14ac:dyDescent="0.25">
      <c r="A7" s="3">
        <v>9631076</v>
      </c>
      <c r="B7" s="3"/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L7" s="3">
        <f t="shared" si="0"/>
        <v>0</v>
      </c>
      <c r="M7">
        <f t="shared" si="1"/>
        <v>0</v>
      </c>
      <c r="N7" s="3">
        <v>0</v>
      </c>
      <c r="O7" s="3">
        <v>0</v>
      </c>
      <c r="P7" s="3">
        <f t="shared" si="2"/>
        <v>0</v>
      </c>
      <c r="Q7">
        <f t="shared" si="2"/>
        <v>0</v>
      </c>
      <c r="R7" s="3">
        <v>0</v>
      </c>
      <c r="S7">
        <f t="shared" si="3"/>
        <v>0</v>
      </c>
      <c r="T7" s="3">
        <v>95</v>
      </c>
      <c r="U7">
        <f t="shared" si="4"/>
        <v>4.75</v>
      </c>
    </row>
    <row r="8" spans="1:21" x14ac:dyDescent="0.25">
      <c r="A8" s="3">
        <v>9631408</v>
      </c>
      <c r="B8" s="3"/>
      <c r="C8" s="3">
        <v>1.2</v>
      </c>
      <c r="D8" s="3">
        <v>0</v>
      </c>
      <c r="E8" s="3">
        <v>4.55</v>
      </c>
      <c r="F8" s="3">
        <v>0</v>
      </c>
      <c r="G8" s="3">
        <v>0</v>
      </c>
      <c r="H8" s="3">
        <v>0</v>
      </c>
      <c r="I8" s="3">
        <v>4.55</v>
      </c>
      <c r="J8" s="3">
        <v>0</v>
      </c>
      <c r="L8" s="3">
        <f t="shared" si="0"/>
        <v>31.212121212121211</v>
      </c>
      <c r="M8">
        <f t="shared" si="1"/>
        <v>1.25</v>
      </c>
      <c r="N8" s="3">
        <v>80</v>
      </c>
      <c r="O8" s="3">
        <v>20</v>
      </c>
      <c r="P8" s="3">
        <f t="shared" si="2"/>
        <v>0.2</v>
      </c>
      <c r="Q8">
        <f t="shared" si="2"/>
        <v>0.05</v>
      </c>
      <c r="R8" s="3">
        <v>0</v>
      </c>
      <c r="S8">
        <f t="shared" si="3"/>
        <v>0</v>
      </c>
      <c r="T8" s="3">
        <v>93</v>
      </c>
      <c r="U8">
        <f t="shared" si="4"/>
        <v>4.6500000000000004</v>
      </c>
    </row>
    <row r="9" spans="1:21" x14ac:dyDescent="0.25">
      <c r="A9" s="3">
        <v>9631413</v>
      </c>
      <c r="B9" s="3"/>
      <c r="C9" s="3">
        <v>1.9</v>
      </c>
      <c r="D9" s="3">
        <v>0</v>
      </c>
      <c r="E9" s="3">
        <v>4.8</v>
      </c>
      <c r="F9" s="3">
        <v>0</v>
      </c>
      <c r="G9" s="3">
        <v>0</v>
      </c>
      <c r="H9" s="3">
        <v>0</v>
      </c>
      <c r="I9" s="3">
        <v>2.75</v>
      </c>
      <c r="J9" s="3">
        <v>0</v>
      </c>
      <c r="L9" s="3">
        <f t="shared" si="0"/>
        <v>28.636363636363633</v>
      </c>
      <c r="M9">
        <f t="shared" si="1"/>
        <v>1.1499999999999999</v>
      </c>
      <c r="N9" s="3">
        <v>50</v>
      </c>
      <c r="O9" s="3">
        <v>20</v>
      </c>
      <c r="P9" s="3">
        <f t="shared" si="2"/>
        <v>0.125</v>
      </c>
      <c r="Q9">
        <f t="shared" si="2"/>
        <v>0.05</v>
      </c>
      <c r="R9" s="3">
        <v>0</v>
      </c>
      <c r="S9">
        <f t="shared" si="3"/>
        <v>0</v>
      </c>
      <c r="T9" s="3">
        <v>95.5</v>
      </c>
      <c r="U9">
        <f t="shared" si="4"/>
        <v>4.7799999999999994</v>
      </c>
    </row>
    <row r="10" spans="1:21" x14ac:dyDescent="0.25">
      <c r="A10" s="3">
        <v>9631419</v>
      </c>
      <c r="B10" s="3"/>
      <c r="C10" s="3">
        <v>2.0999999999999996</v>
      </c>
      <c r="D10" s="3">
        <v>0</v>
      </c>
      <c r="E10" s="3">
        <v>0.7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L10" s="3">
        <f t="shared" si="0"/>
        <v>11.515151515151516</v>
      </c>
      <c r="M10">
        <f t="shared" si="1"/>
        <v>0.47000000000000003</v>
      </c>
      <c r="N10" s="3">
        <v>30</v>
      </c>
      <c r="O10" s="3">
        <v>40</v>
      </c>
      <c r="P10" s="3">
        <f t="shared" si="2"/>
        <v>7.4999999999999997E-2</v>
      </c>
      <c r="Q10">
        <f t="shared" si="2"/>
        <v>0.1</v>
      </c>
      <c r="R10" s="3">
        <v>0</v>
      </c>
      <c r="S10">
        <f t="shared" si="3"/>
        <v>0</v>
      </c>
      <c r="T10" s="3">
        <v>100</v>
      </c>
      <c r="U10">
        <f t="shared" si="4"/>
        <v>5</v>
      </c>
    </row>
    <row r="11" spans="1:21" x14ac:dyDescent="0.25">
      <c r="A11" s="3">
        <v>9631422</v>
      </c>
      <c r="B11" s="3"/>
      <c r="C11" s="3">
        <v>0.5</v>
      </c>
      <c r="D11" s="3">
        <v>1</v>
      </c>
      <c r="E11" s="3">
        <v>0</v>
      </c>
      <c r="F11" s="3">
        <v>0</v>
      </c>
      <c r="G11" s="3">
        <v>0</v>
      </c>
      <c r="H11" s="3">
        <v>1.95</v>
      </c>
      <c r="I11" s="3">
        <v>0</v>
      </c>
      <c r="J11" s="3">
        <v>0</v>
      </c>
      <c r="L11" s="3">
        <f t="shared" si="0"/>
        <v>10.454545454545455</v>
      </c>
      <c r="M11">
        <f t="shared" si="1"/>
        <v>0.42</v>
      </c>
      <c r="N11" s="3">
        <v>0</v>
      </c>
      <c r="O11" s="3">
        <v>0</v>
      </c>
      <c r="P11" s="3">
        <f t="shared" si="2"/>
        <v>0</v>
      </c>
      <c r="Q11">
        <f t="shared" si="2"/>
        <v>0</v>
      </c>
      <c r="R11" s="3">
        <v>80</v>
      </c>
      <c r="S11">
        <f t="shared" si="3"/>
        <v>1.6</v>
      </c>
      <c r="T11" s="3">
        <v>51.160714284999997</v>
      </c>
      <c r="U11">
        <f t="shared" si="4"/>
        <v>2.5599999999999996</v>
      </c>
    </row>
    <row r="12" spans="1:21" x14ac:dyDescent="0.25">
      <c r="A12" s="3">
        <v>9731113</v>
      </c>
      <c r="B12" s="3"/>
      <c r="C12" s="3">
        <v>2.1</v>
      </c>
      <c r="D12" s="3">
        <v>2.4</v>
      </c>
      <c r="E12" s="3">
        <v>1.3</v>
      </c>
      <c r="F12" s="3">
        <v>0.4</v>
      </c>
      <c r="G12" s="3">
        <v>1.4</v>
      </c>
      <c r="H12" s="3">
        <v>0.1</v>
      </c>
      <c r="I12" s="3">
        <v>0.2</v>
      </c>
      <c r="J12" s="3">
        <v>0</v>
      </c>
      <c r="L12" s="3">
        <f t="shared" si="0"/>
        <v>23.939393939393938</v>
      </c>
      <c r="M12">
        <f t="shared" si="1"/>
        <v>0.96</v>
      </c>
      <c r="N12" s="3">
        <v>30</v>
      </c>
      <c r="O12" s="3">
        <v>20</v>
      </c>
      <c r="P12" s="3">
        <f t="shared" si="2"/>
        <v>7.4999999999999997E-2</v>
      </c>
      <c r="Q12">
        <f t="shared" si="2"/>
        <v>0.05</v>
      </c>
      <c r="R12" s="3">
        <v>65</v>
      </c>
      <c r="S12">
        <f t="shared" si="3"/>
        <v>1.3</v>
      </c>
      <c r="T12" s="3">
        <v>80.723214285000012</v>
      </c>
      <c r="U12">
        <f t="shared" si="4"/>
        <v>4.04</v>
      </c>
    </row>
    <row r="13" spans="1:21" x14ac:dyDescent="0.25">
      <c r="A13" s="3">
        <v>9731120</v>
      </c>
      <c r="B13" s="3"/>
      <c r="C13" s="3">
        <v>0</v>
      </c>
      <c r="D13" s="3">
        <v>1.1000000000000001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L13" s="3">
        <f t="shared" si="0"/>
        <v>3.3333333333333339</v>
      </c>
      <c r="M13">
        <f t="shared" si="1"/>
        <v>0.14000000000000001</v>
      </c>
      <c r="N13" s="3">
        <v>0</v>
      </c>
      <c r="O13" s="3">
        <v>20</v>
      </c>
      <c r="P13" s="3">
        <f t="shared" si="2"/>
        <v>0</v>
      </c>
      <c r="Q13">
        <f t="shared" si="2"/>
        <v>0.05</v>
      </c>
      <c r="R13" s="3">
        <v>60</v>
      </c>
      <c r="S13">
        <f t="shared" si="3"/>
        <v>1.2</v>
      </c>
      <c r="T13" s="3">
        <v>63.816964284999997</v>
      </c>
      <c r="U13">
        <f t="shared" si="4"/>
        <v>3.1999999999999997</v>
      </c>
    </row>
    <row r="14" spans="1:21" x14ac:dyDescent="0.25">
      <c r="A14" s="3">
        <v>9831028</v>
      </c>
      <c r="B14" s="3"/>
      <c r="C14" s="3">
        <v>0</v>
      </c>
      <c r="D14" s="3">
        <v>3</v>
      </c>
      <c r="E14" s="3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L14" s="3">
        <f t="shared" si="0"/>
        <v>21.212121212121211</v>
      </c>
      <c r="M14">
        <f t="shared" si="1"/>
        <v>0.85</v>
      </c>
      <c r="N14" s="3">
        <v>80</v>
      </c>
      <c r="O14" s="3">
        <v>0</v>
      </c>
      <c r="P14" s="3">
        <f t="shared" si="2"/>
        <v>0.2</v>
      </c>
      <c r="Q14">
        <f t="shared" si="2"/>
        <v>0</v>
      </c>
      <c r="R14" s="3">
        <v>0</v>
      </c>
      <c r="S14">
        <f t="shared" si="3"/>
        <v>0</v>
      </c>
      <c r="T14" s="3">
        <v>55.598214285000005</v>
      </c>
      <c r="U14">
        <f t="shared" si="4"/>
        <v>2.78</v>
      </c>
    </row>
    <row r="15" spans="1:21" x14ac:dyDescent="0.25">
      <c r="A15" s="3">
        <v>9931003</v>
      </c>
      <c r="B15" s="3"/>
      <c r="C15" s="3">
        <v>3.1</v>
      </c>
      <c r="D15" s="3">
        <v>4.7</v>
      </c>
      <c r="E15" s="3">
        <v>4</v>
      </c>
      <c r="F15" s="3">
        <v>3.7</v>
      </c>
      <c r="G15" s="3">
        <v>4.4000000000000004</v>
      </c>
      <c r="H15" s="3">
        <v>4</v>
      </c>
      <c r="I15" s="3">
        <v>0</v>
      </c>
      <c r="J15" s="3">
        <v>0</v>
      </c>
      <c r="L15" s="3">
        <f t="shared" si="0"/>
        <v>72.424242424242422</v>
      </c>
      <c r="M15">
        <f t="shared" si="1"/>
        <v>2.9</v>
      </c>
      <c r="N15" s="3">
        <v>90</v>
      </c>
      <c r="O15" s="3">
        <v>100</v>
      </c>
      <c r="P15" s="3">
        <f t="shared" si="2"/>
        <v>0.22500000000000001</v>
      </c>
      <c r="Q15">
        <f t="shared" si="2"/>
        <v>0.25</v>
      </c>
      <c r="R15" s="3">
        <v>0</v>
      </c>
      <c r="S15">
        <f t="shared" si="3"/>
        <v>0</v>
      </c>
      <c r="T15" s="3">
        <v>75</v>
      </c>
      <c r="U15">
        <f t="shared" si="4"/>
        <v>3.75</v>
      </c>
    </row>
    <row r="16" spans="1:21" x14ac:dyDescent="0.25">
      <c r="A16" s="3">
        <v>9931004</v>
      </c>
      <c r="B16" s="3"/>
      <c r="C16" s="3">
        <v>3.95</v>
      </c>
      <c r="D16" s="3">
        <v>4.55</v>
      </c>
      <c r="E16" s="3">
        <v>4.25</v>
      </c>
      <c r="F16" s="3">
        <v>3.1500000000000004</v>
      </c>
      <c r="G16" s="3">
        <v>2</v>
      </c>
      <c r="H16" s="3">
        <v>0</v>
      </c>
      <c r="I16" s="3">
        <v>3.5</v>
      </c>
      <c r="J16" s="3">
        <v>3</v>
      </c>
      <c r="L16" s="3">
        <f t="shared" si="0"/>
        <v>73.939393939393938</v>
      </c>
      <c r="M16">
        <f t="shared" si="1"/>
        <v>2.96</v>
      </c>
      <c r="N16" s="3">
        <v>30</v>
      </c>
      <c r="O16" s="3">
        <v>90</v>
      </c>
      <c r="P16" s="3">
        <f t="shared" si="2"/>
        <v>7.4999999999999997E-2</v>
      </c>
      <c r="Q16">
        <f t="shared" si="2"/>
        <v>0.22500000000000001</v>
      </c>
      <c r="R16" s="3">
        <v>0</v>
      </c>
      <c r="S16">
        <f t="shared" si="3"/>
        <v>0</v>
      </c>
      <c r="T16" s="3">
        <v>88.5</v>
      </c>
      <c r="U16">
        <f t="shared" si="4"/>
        <v>4.43</v>
      </c>
    </row>
    <row r="17" spans="1:21" x14ac:dyDescent="0.25">
      <c r="A17" s="3">
        <v>9931006</v>
      </c>
      <c r="B17" s="3"/>
      <c r="C17" s="3">
        <v>3.6</v>
      </c>
      <c r="D17" s="3">
        <v>3.85</v>
      </c>
      <c r="E17" s="3">
        <v>3.45</v>
      </c>
      <c r="F17" s="3">
        <v>2.8999999999999995</v>
      </c>
      <c r="G17" s="3">
        <v>0</v>
      </c>
      <c r="H17" s="3">
        <v>4</v>
      </c>
      <c r="I17" s="3">
        <v>0.95</v>
      </c>
      <c r="J17" s="3">
        <v>2.6</v>
      </c>
      <c r="L17" s="3">
        <f t="shared" si="0"/>
        <v>64.696969696969703</v>
      </c>
      <c r="M17">
        <f t="shared" si="1"/>
        <v>2.59</v>
      </c>
      <c r="N17" s="3">
        <v>30</v>
      </c>
      <c r="O17" s="3">
        <v>40</v>
      </c>
      <c r="P17" s="3">
        <f t="shared" si="2"/>
        <v>7.4999999999999997E-2</v>
      </c>
      <c r="Q17">
        <f t="shared" si="2"/>
        <v>0.1</v>
      </c>
      <c r="R17" s="3">
        <v>0</v>
      </c>
      <c r="S17">
        <f t="shared" si="3"/>
        <v>0</v>
      </c>
      <c r="T17" s="3">
        <v>78.660714285000012</v>
      </c>
      <c r="U17">
        <f t="shared" si="4"/>
        <v>3.94</v>
      </c>
    </row>
    <row r="18" spans="1:21" x14ac:dyDescent="0.25">
      <c r="A18" s="3">
        <v>9931009</v>
      </c>
      <c r="B18" s="3"/>
      <c r="C18" s="3">
        <v>4.9000000000000004</v>
      </c>
      <c r="D18" s="3">
        <v>4.7</v>
      </c>
      <c r="E18" s="3">
        <v>4.8</v>
      </c>
      <c r="F18" s="3">
        <v>4.75</v>
      </c>
      <c r="G18" s="3">
        <v>4</v>
      </c>
      <c r="H18" s="3">
        <v>4</v>
      </c>
      <c r="I18" s="3">
        <v>3.5</v>
      </c>
      <c r="J18" s="3">
        <v>4</v>
      </c>
      <c r="L18" s="3">
        <f t="shared" si="0"/>
        <v>105.00000000000001</v>
      </c>
      <c r="M18">
        <f t="shared" si="1"/>
        <v>4.2</v>
      </c>
      <c r="N18" s="3">
        <v>100</v>
      </c>
      <c r="O18" s="3">
        <v>20</v>
      </c>
      <c r="P18" s="3">
        <f t="shared" si="2"/>
        <v>0.25</v>
      </c>
      <c r="Q18">
        <f t="shared" si="2"/>
        <v>0.05</v>
      </c>
      <c r="R18" s="3">
        <v>0</v>
      </c>
      <c r="S18">
        <f t="shared" si="3"/>
        <v>0</v>
      </c>
      <c r="T18" s="3">
        <v>85.973214285000012</v>
      </c>
      <c r="U18">
        <f t="shared" si="4"/>
        <v>4.3</v>
      </c>
    </row>
    <row r="19" spans="1:21" x14ac:dyDescent="0.25">
      <c r="A19" s="3">
        <v>9931010</v>
      </c>
      <c r="B19" s="3"/>
      <c r="C19" s="3">
        <v>3.6999999999999997</v>
      </c>
      <c r="D19" s="3">
        <v>3.7</v>
      </c>
      <c r="E19" s="3">
        <v>3.75</v>
      </c>
      <c r="F19" s="3">
        <v>4.55</v>
      </c>
      <c r="G19" s="3">
        <v>4.8</v>
      </c>
      <c r="H19" s="3">
        <v>4.1500000000000004</v>
      </c>
      <c r="I19" s="3">
        <v>4.45</v>
      </c>
      <c r="J19" s="3">
        <v>4.5</v>
      </c>
      <c r="L19" s="3">
        <f t="shared" si="0"/>
        <v>101.8181818181818</v>
      </c>
      <c r="M19">
        <f t="shared" si="1"/>
        <v>4.08</v>
      </c>
      <c r="N19" s="3">
        <v>100</v>
      </c>
      <c r="O19" s="3">
        <v>100</v>
      </c>
      <c r="P19" s="3">
        <f t="shared" si="2"/>
        <v>0.25</v>
      </c>
      <c r="Q19">
        <f t="shared" si="2"/>
        <v>0.25</v>
      </c>
      <c r="R19" s="3">
        <v>0</v>
      </c>
      <c r="S19">
        <f t="shared" si="3"/>
        <v>0</v>
      </c>
      <c r="T19" s="3">
        <v>94.160714285000012</v>
      </c>
      <c r="U19">
        <f t="shared" si="4"/>
        <v>4.71</v>
      </c>
    </row>
    <row r="20" spans="1:21" x14ac:dyDescent="0.25">
      <c r="A20" s="3">
        <v>9931011</v>
      </c>
      <c r="B20" s="3"/>
      <c r="C20" s="3">
        <v>4.8</v>
      </c>
      <c r="D20" s="3">
        <v>6</v>
      </c>
      <c r="E20" s="3">
        <v>5</v>
      </c>
      <c r="F20" s="3">
        <v>4.75</v>
      </c>
      <c r="G20" s="3">
        <v>4.7</v>
      </c>
      <c r="H20" s="3">
        <v>3.75</v>
      </c>
      <c r="I20" s="3">
        <v>4.8499999999999996</v>
      </c>
      <c r="J20" s="3">
        <v>4.5</v>
      </c>
      <c r="L20" s="3">
        <f t="shared" si="0"/>
        <v>116.21212121212122</v>
      </c>
      <c r="M20">
        <f t="shared" si="1"/>
        <v>4.6499999999999995</v>
      </c>
      <c r="N20" s="3">
        <v>30</v>
      </c>
      <c r="O20" s="3">
        <v>40</v>
      </c>
      <c r="P20" s="3">
        <f t="shared" si="2"/>
        <v>7.4999999999999997E-2</v>
      </c>
      <c r="Q20">
        <f t="shared" si="2"/>
        <v>0.1</v>
      </c>
      <c r="R20" s="3">
        <v>0</v>
      </c>
      <c r="S20">
        <f t="shared" si="3"/>
        <v>0</v>
      </c>
      <c r="T20" s="3">
        <v>100</v>
      </c>
      <c r="U20">
        <f t="shared" si="4"/>
        <v>5</v>
      </c>
    </row>
    <row r="21" spans="1:21" x14ac:dyDescent="0.25">
      <c r="A21" s="3">
        <v>9931012</v>
      </c>
      <c r="B21" s="3"/>
      <c r="C21" s="3">
        <v>4.8</v>
      </c>
      <c r="D21" s="3">
        <v>4.4000000000000004</v>
      </c>
      <c r="E21" s="3">
        <v>5</v>
      </c>
      <c r="F21" s="3">
        <v>4.75</v>
      </c>
      <c r="G21" s="3">
        <v>4.8</v>
      </c>
      <c r="H21" s="3">
        <v>5</v>
      </c>
      <c r="I21" s="3">
        <v>3.5</v>
      </c>
      <c r="J21" s="3">
        <v>2.65</v>
      </c>
      <c r="L21" s="3">
        <f t="shared" si="0"/>
        <v>105.75757575757575</v>
      </c>
      <c r="M21">
        <f t="shared" si="1"/>
        <v>4.24</v>
      </c>
      <c r="N21" s="3">
        <v>90</v>
      </c>
      <c r="O21" s="3">
        <v>40</v>
      </c>
      <c r="P21" s="3">
        <f t="shared" si="2"/>
        <v>0.22500000000000001</v>
      </c>
      <c r="Q21">
        <f t="shared" si="2"/>
        <v>0.1</v>
      </c>
      <c r="R21" s="3">
        <v>0</v>
      </c>
      <c r="S21">
        <f t="shared" si="3"/>
        <v>0</v>
      </c>
      <c r="T21" s="3">
        <v>82.285714285000012</v>
      </c>
      <c r="U21">
        <f t="shared" si="4"/>
        <v>4.12</v>
      </c>
    </row>
    <row r="22" spans="1:21" x14ac:dyDescent="0.25">
      <c r="A22" s="3">
        <v>9931013</v>
      </c>
      <c r="B22" s="3"/>
      <c r="C22" s="3">
        <v>4.7</v>
      </c>
      <c r="D22" s="3">
        <v>3.6</v>
      </c>
      <c r="E22" s="3">
        <v>4</v>
      </c>
      <c r="F22" s="3">
        <v>4.55</v>
      </c>
      <c r="G22" s="3">
        <v>4.7</v>
      </c>
      <c r="H22" s="3">
        <v>3.5</v>
      </c>
      <c r="I22" s="3">
        <v>2.6</v>
      </c>
      <c r="J22" s="3">
        <v>4</v>
      </c>
      <c r="L22" s="3">
        <f t="shared" si="0"/>
        <v>95.909090909090907</v>
      </c>
      <c r="M22">
        <f t="shared" si="1"/>
        <v>3.84</v>
      </c>
      <c r="N22" s="3">
        <v>100</v>
      </c>
      <c r="O22" s="3">
        <v>20</v>
      </c>
      <c r="P22" s="3">
        <f t="shared" si="2"/>
        <v>0.25</v>
      </c>
      <c r="Q22">
        <f t="shared" si="2"/>
        <v>0.05</v>
      </c>
      <c r="R22" s="3">
        <v>0</v>
      </c>
      <c r="S22">
        <f t="shared" si="3"/>
        <v>0</v>
      </c>
      <c r="T22" s="3">
        <v>69.160714285000012</v>
      </c>
      <c r="U22">
        <f t="shared" si="4"/>
        <v>3.46</v>
      </c>
    </row>
    <row r="23" spans="1:21" x14ac:dyDescent="0.25">
      <c r="A23" s="3">
        <v>9931014</v>
      </c>
      <c r="B23" s="3"/>
      <c r="C23" s="3">
        <v>5</v>
      </c>
      <c r="D23" s="3">
        <v>6</v>
      </c>
      <c r="E23" s="3">
        <v>5</v>
      </c>
      <c r="F23" s="3">
        <v>4.75</v>
      </c>
      <c r="G23" s="3">
        <v>3</v>
      </c>
      <c r="H23" s="3">
        <v>3.5</v>
      </c>
      <c r="I23" s="3">
        <v>4.2</v>
      </c>
      <c r="J23" s="3">
        <v>4.5999999999999996</v>
      </c>
      <c r="L23" s="3">
        <f t="shared" si="0"/>
        <v>109.24242424242424</v>
      </c>
      <c r="M23">
        <f t="shared" si="1"/>
        <v>4.37</v>
      </c>
      <c r="N23" s="3">
        <v>100</v>
      </c>
      <c r="O23" s="3">
        <v>0</v>
      </c>
      <c r="P23" s="3">
        <f t="shared" si="2"/>
        <v>0.25</v>
      </c>
      <c r="Q23">
        <f t="shared" si="2"/>
        <v>0</v>
      </c>
      <c r="R23" s="3">
        <v>100</v>
      </c>
      <c r="S23">
        <f t="shared" si="3"/>
        <v>2</v>
      </c>
      <c r="T23" s="3">
        <v>85</v>
      </c>
      <c r="U23">
        <f t="shared" si="4"/>
        <v>4.25</v>
      </c>
    </row>
    <row r="24" spans="1:21" x14ac:dyDescent="0.25">
      <c r="A24" s="3">
        <v>9931015</v>
      </c>
      <c r="B24" s="3"/>
      <c r="C24" s="3">
        <v>4.5</v>
      </c>
      <c r="D24" s="3">
        <v>6</v>
      </c>
      <c r="E24" s="3">
        <v>4.4000000000000004</v>
      </c>
      <c r="F24" s="3">
        <v>4.75</v>
      </c>
      <c r="G24" s="3">
        <v>3.9</v>
      </c>
      <c r="H24" s="3">
        <v>4.2</v>
      </c>
      <c r="I24" s="3">
        <v>3</v>
      </c>
      <c r="J24" s="3">
        <v>2.9000000000000004</v>
      </c>
      <c r="L24" s="3">
        <f t="shared" si="0"/>
        <v>101.96969696969697</v>
      </c>
      <c r="M24">
        <f t="shared" si="1"/>
        <v>4.08</v>
      </c>
      <c r="N24" s="3">
        <v>100</v>
      </c>
      <c r="O24" s="3">
        <v>80</v>
      </c>
      <c r="P24" s="3">
        <f t="shared" si="2"/>
        <v>0.25</v>
      </c>
      <c r="Q24">
        <f t="shared" si="2"/>
        <v>0.2</v>
      </c>
      <c r="R24" s="3">
        <v>0</v>
      </c>
      <c r="S24">
        <f t="shared" si="3"/>
        <v>0</v>
      </c>
      <c r="T24" s="3">
        <v>90.098214285000012</v>
      </c>
      <c r="U24">
        <f t="shared" si="4"/>
        <v>4.51</v>
      </c>
    </row>
    <row r="25" spans="1:21" x14ac:dyDescent="0.25">
      <c r="A25" s="3">
        <v>9931016</v>
      </c>
      <c r="B25" s="3"/>
      <c r="C25" s="3">
        <v>4.9000000000000004</v>
      </c>
      <c r="D25" s="3">
        <v>5</v>
      </c>
      <c r="E25" s="3">
        <v>5</v>
      </c>
      <c r="F25" s="3">
        <v>4.55</v>
      </c>
      <c r="G25" s="3">
        <v>4.8</v>
      </c>
      <c r="H25" s="3">
        <v>4</v>
      </c>
      <c r="I25" s="3">
        <v>0</v>
      </c>
      <c r="J25" s="3">
        <v>4.5</v>
      </c>
      <c r="L25" s="3">
        <f t="shared" si="0"/>
        <v>99.242424242424249</v>
      </c>
      <c r="M25">
        <f t="shared" si="1"/>
        <v>3.9699999999999998</v>
      </c>
      <c r="N25" s="3">
        <v>100</v>
      </c>
      <c r="O25" s="3">
        <v>40</v>
      </c>
      <c r="P25" s="3">
        <f t="shared" si="2"/>
        <v>0.25</v>
      </c>
      <c r="Q25">
        <f t="shared" si="2"/>
        <v>0.1</v>
      </c>
      <c r="R25" s="3">
        <v>0</v>
      </c>
      <c r="S25">
        <f t="shared" si="3"/>
        <v>0</v>
      </c>
      <c r="T25" s="3">
        <v>94.75</v>
      </c>
      <c r="U25">
        <f t="shared" si="4"/>
        <v>4.74</v>
      </c>
    </row>
    <row r="26" spans="1:21" x14ac:dyDescent="0.25">
      <c r="A26" s="3">
        <v>9931017</v>
      </c>
      <c r="B26" s="3"/>
      <c r="C26" s="3">
        <v>4.8</v>
      </c>
      <c r="D26" s="3">
        <v>6</v>
      </c>
      <c r="E26" s="3">
        <v>5</v>
      </c>
      <c r="F26" s="3">
        <v>4.75</v>
      </c>
      <c r="G26" s="3">
        <v>4.7</v>
      </c>
      <c r="H26" s="3">
        <v>4</v>
      </c>
      <c r="I26" s="3">
        <v>4.75</v>
      </c>
      <c r="J26" s="3">
        <v>4.5</v>
      </c>
      <c r="L26" s="3">
        <f t="shared" si="0"/>
        <v>116.66666666666667</v>
      </c>
      <c r="M26">
        <f t="shared" si="1"/>
        <v>4.67</v>
      </c>
      <c r="N26" s="3">
        <v>100</v>
      </c>
      <c r="O26" s="3">
        <v>60</v>
      </c>
      <c r="P26" s="3">
        <f t="shared" si="2"/>
        <v>0.25</v>
      </c>
      <c r="Q26">
        <f t="shared" si="2"/>
        <v>0.15</v>
      </c>
      <c r="R26" s="3">
        <v>0</v>
      </c>
      <c r="S26">
        <f t="shared" si="3"/>
        <v>0</v>
      </c>
      <c r="T26" s="3">
        <v>91.785714285000012</v>
      </c>
      <c r="U26">
        <f t="shared" si="4"/>
        <v>4.59</v>
      </c>
    </row>
    <row r="27" spans="1:21" x14ac:dyDescent="0.25">
      <c r="A27" s="3">
        <v>9931022</v>
      </c>
      <c r="B27" s="3"/>
      <c r="C27" s="3">
        <v>4.4000000000000004</v>
      </c>
      <c r="D27" s="3">
        <v>3.7</v>
      </c>
      <c r="E27" s="3">
        <v>5</v>
      </c>
      <c r="F27" s="3">
        <v>4.75</v>
      </c>
      <c r="G27" s="3">
        <v>4</v>
      </c>
      <c r="H27" s="3">
        <v>4</v>
      </c>
      <c r="I27" s="3">
        <v>1</v>
      </c>
      <c r="J27" s="3">
        <v>3.5</v>
      </c>
      <c r="L27" s="3">
        <f t="shared" si="0"/>
        <v>91.969696969696969</v>
      </c>
      <c r="M27">
        <f t="shared" si="1"/>
        <v>3.6799999999999997</v>
      </c>
      <c r="N27" s="3">
        <v>100</v>
      </c>
      <c r="O27" s="3">
        <v>20</v>
      </c>
      <c r="P27" s="3">
        <f t="shared" si="2"/>
        <v>0.25</v>
      </c>
      <c r="Q27">
        <f t="shared" si="2"/>
        <v>0.05</v>
      </c>
      <c r="R27" s="3">
        <v>0</v>
      </c>
      <c r="S27">
        <f t="shared" si="3"/>
        <v>0</v>
      </c>
      <c r="T27" s="3">
        <v>91.348214285000026</v>
      </c>
      <c r="U27">
        <f t="shared" si="4"/>
        <v>4.5699999999999994</v>
      </c>
    </row>
    <row r="28" spans="1:21" x14ac:dyDescent="0.25">
      <c r="A28" s="3">
        <v>9931023</v>
      </c>
      <c r="B28" s="3"/>
      <c r="C28" s="3">
        <v>2</v>
      </c>
      <c r="D28" s="3">
        <v>3.05</v>
      </c>
      <c r="E28" s="3">
        <v>2.7</v>
      </c>
      <c r="F28" s="3">
        <v>3.2</v>
      </c>
      <c r="G28" s="3">
        <v>4.55</v>
      </c>
      <c r="H28" s="3">
        <v>2</v>
      </c>
      <c r="I28" s="3">
        <v>0.9</v>
      </c>
      <c r="J28" s="3">
        <v>2</v>
      </c>
      <c r="L28" s="3">
        <f t="shared" si="0"/>
        <v>61.818181818181813</v>
      </c>
      <c r="M28">
        <f t="shared" si="1"/>
        <v>2.48</v>
      </c>
      <c r="N28" s="3">
        <v>0</v>
      </c>
      <c r="O28" s="3">
        <v>60</v>
      </c>
      <c r="P28" s="3">
        <f t="shared" si="2"/>
        <v>0</v>
      </c>
      <c r="Q28">
        <f t="shared" si="2"/>
        <v>0.15</v>
      </c>
      <c r="R28" s="3">
        <v>0</v>
      </c>
      <c r="S28">
        <f t="shared" si="3"/>
        <v>0</v>
      </c>
      <c r="T28" s="3">
        <v>70.848214285000012</v>
      </c>
      <c r="U28">
        <f t="shared" si="4"/>
        <v>3.55</v>
      </c>
    </row>
    <row r="29" spans="1:21" x14ac:dyDescent="0.25">
      <c r="A29" s="3">
        <v>9931025</v>
      </c>
      <c r="B29" s="3"/>
      <c r="C29" s="3">
        <v>0.6</v>
      </c>
      <c r="D29" s="3">
        <v>3.75</v>
      </c>
      <c r="E29" s="3">
        <v>4.25</v>
      </c>
      <c r="F29" s="3">
        <v>3.1999999999999997</v>
      </c>
      <c r="G29" s="3">
        <v>0</v>
      </c>
      <c r="H29" s="3">
        <v>2.8499999999999996</v>
      </c>
      <c r="I29" s="3">
        <v>3.4</v>
      </c>
      <c r="J29" s="3">
        <v>0</v>
      </c>
      <c r="L29" s="3">
        <f t="shared" si="0"/>
        <v>54.696969696969688</v>
      </c>
      <c r="M29">
        <f t="shared" si="1"/>
        <v>2.19</v>
      </c>
      <c r="N29" s="3">
        <v>50</v>
      </c>
      <c r="O29" s="3">
        <v>100</v>
      </c>
      <c r="P29" s="3">
        <f t="shared" si="2"/>
        <v>0.125</v>
      </c>
      <c r="Q29">
        <f t="shared" si="2"/>
        <v>0.25</v>
      </c>
      <c r="R29" s="3">
        <v>0</v>
      </c>
      <c r="S29">
        <f t="shared" si="3"/>
        <v>0</v>
      </c>
      <c r="T29" s="3">
        <v>78.25</v>
      </c>
      <c r="U29">
        <f t="shared" si="4"/>
        <v>3.92</v>
      </c>
    </row>
    <row r="30" spans="1:21" x14ac:dyDescent="0.25">
      <c r="A30" s="3">
        <v>9931029</v>
      </c>
      <c r="B30" s="3"/>
      <c r="C30" s="3">
        <v>4.8</v>
      </c>
      <c r="D30" s="3">
        <v>5.9</v>
      </c>
      <c r="E30" s="3">
        <v>5</v>
      </c>
      <c r="F30" s="3">
        <v>4.55</v>
      </c>
      <c r="G30" s="3">
        <v>0</v>
      </c>
      <c r="H30" s="3">
        <v>3.5</v>
      </c>
      <c r="I30" s="3">
        <v>4.5999999999999996</v>
      </c>
      <c r="J30" s="3">
        <v>4.5</v>
      </c>
      <c r="L30" s="3">
        <f t="shared" si="0"/>
        <v>99.545454545454547</v>
      </c>
      <c r="M30">
        <f t="shared" si="1"/>
        <v>3.9899999999999998</v>
      </c>
      <c r="N30" s="3">
        <v>100</v>
      </c>
      <c r="O30" s="3">
        <v>100</v>
      </c>
      <c r="P30" s="3">
        <f t="shared" si="2"/>
        <v>0.25</v>
      </c>
      <c r="Q30">
        <f t="shared" si="2"/>
        <v>0.25</v>
      </c>
      <c r="R30" s="3">
        <v>90</v>
      </c>
      <c r="S30">
        <f t="shared" si="3"/>
        <v>1.8</v>
      </c>
      <c r="T30" s="3">
        <v>85</v>
      </c>
      <c r="U30">
        <f t="shared" si="4"/>
        <v>4.25</v>
      </c>
    </row>
    <row r="31" spans="1:21" x14ac:dyDescent="0.25">
      <c r="A31" s="3">
        <v>9931030</v>
      </c>
      <c r="B31" s="3"/>
      <c r="C31" s="3">
        <v>4.8</v>
      </c>
      <c r="D31" s="3">
        <v>3.2</v>
      </c>
      <c r="E31" s="3">
        <v>4.8</v>
      </c>
      <c r="F31" s="3">
        <v>3.8</v>
      </c>
      <c r="G31" s="3">
        <v>3.7</v>
      </c>
      <c r="H31" s="3">
        <v>4</v>
      </c>
      <c r="I31" s="3">
        <v>0</v>
      </c>
      <c r="J31" s="3">
        <v>4.5</v>
      </c>
      <c r="L31" s="3">
        <f t="shared" si="0"/>
        <v>87.272727272727266</v>
      </c>
      <c r="M31">
        <f t="shared" si="1"/>
        <v>3.5</v>
      </c>
      <c r="N31" s="3">
        <v>50</v>
      </c>
      <c r="O31" s="3">
        <v>40</v>
      </c>
      <c r="P31" s="3">
        <f t="shared" si="2"/>
        <v>0.125</v>
      </c>
      <c r="Q31">
        <f t="shared" si="2"/>
        <v>0.1</v>
      </c>
      <c r="R31" s="3">
        <v>0</v>
      </c>
      <c r="S31">
        <f t="shared" si="3"/>
        <v>0</v>
      </c>
      <c r="T31" s="3">
        <v>80</v>
      </c>
      <c r="U31">
        <f t="shared" si="4"/>
        <v>4</v>
      </c>
    </row>
    <row r="32" spans="1:21" x14ac:dyDescent="0.25">
      <c r="A32" s="3">
        <v>9931032</v>
      </c>
      <c r="B32" s="3"/>
      <c r="C32" s="3">
        <v>4.9000000000000004</v>
      </c>
      <c r="D32" s="3">
        <v>5.8</v>
      </c>
      <c r="E32" s="3">
        <v>5</v>
      </c>
      <c r="F32" s="3">
        <v>4.4000000000000004</v>
      </c>
      <c r="G32" s="3">
        <v>4.5999999999999996</v>
      </c>
      <c r="H32" s="3">
        <v>2.7</v>
      </c>
      <c r="I32" s="3">
        <v>3.4</v>
      </c>
      <c r="J32" s="3">
        <v>4.8</v>
      </c>
      <c r="L32" s="3">
        <f t="shared" si="0"/>
        <v>107.87878787878788</v>
      </c>
      <c r="M32">
        <f t="shared" si="1"/>
        <v>4.3199999999999994</v>
      </c>
      <c r="N32" s="3">
        <v>70</v>
      </c>
      <c r="O32" s="3">
        <v>80</v>
      </c>
      <c r="P32" s="3">
        <f t="shared" si="2"/>
        <v>0.17499999999999999</v>
      </c>
      <c r="Q32">
        <f t="shared" si="2"/>
        <v>0.2</v>
      </c>
      <c r="R32" s="3">
        <v>0</v>
      </c>
      <c r="S32">
        <f t="shared" si="3"/>
        <v>0</v>
      </c>
      <c r="T32" s="3">
        <v>100</v>
      </c>
      <c r="U32">
        <f t="shared" si="4"/>
        <v>5</v>
      </c>
    </row>
    <row r="33" spans="1:21" x14ac:dyDescent="0.25">
      <c r="A33" s="3">
        <v>9931033</v>
      </c>
      <c r="B33" s="3"/>
      <c r="C33" s="3">
        <v>3.9</v>
      </c>
      <c r="D33" s="3">
        <v>4.8</v>
      </c>
      <c r="E33" s="3">
        <v>4</v>
      </c>
      <c r="F33" s="3">
        <v>4</v>
      </c>
      <c r="G33" s="3">
        <v>2</v>
      </c>
      <c r="H33" s="3">
        <v>3.9</v>
      </c>
      <c r="I33" s="3">
        <v>3.3</v>
      </c>
      <c r="J33" s="3">
        <v>4</v>
      </c>
      <c r="L33" s="3">
        <f t="shared" si="0"/>
        <v>90.606060606060609</v>
      </c>
      <c r="M33">
        <f t="shared" si="1"/>
        <v>3.63</v>
      </c>
      <c r="N33" s="3">
        <v>100</v>
      </c>
      <c r="O33" s="3">
        <v>40</v>
      </c>
      <c r="P33" s="3">
        <f t="shared" si="2"/>
        <v>0.25</v>
      </c>
      <c r="Q33">
        <f t="shared" si="2"/>
        <v>0.1</v>
      </c>
      <c r="R33" s="3">
        <v>0</v>
      </c>
      <c r="S33">
        <f t="shared" si="3"/>
        <v>0</v>
      </c>
      <c r="T33" s="3">
        <v>80</v>
      </c>
      <c r="U33">
        <f t="shared" si="4"/>
        <v>4</v>
      </c>
    </row>
    <row r="34" spans="1:21" x14ac:dyDescent="0.25">
      <c r="A34" s="3">
        <v>9931036</v>
      </c>
      <c r="B34" s="3"/>
      <c r="C34" s="3">
        <v>3.5</v>
      </c>
      <c r="D34" s="3">
        <v>5.4</v>
      </c>
      <c r="E34" s="3">
        <v>4.0999999999999996</v>
      </c>
      <c r="F34" s="3">
        <v>3.4499999999999997</v>
      </c>
      <c r="G34" s="3">
        <v>1.9</v>
      </c>
      <c r="H34" s="3">
        <v>4</v>
      </c>
      <c r="I34" s="3">
        <v>3.6</v>
      </c>
      <c r="J34" s="3">
        <v>3.2</v>
      </c>
      <c r="L34" s="3">
        <f t="shared" si="0"/>
        <v>88.333333333333329</v>
      </c>
      <c r="M34">
        <f t="shared" si="1"/>
        <v>3.5399999999999996</v>
      </c>
      <c r="N34" s="3">
        <v>100</v>
      </c>
      <c r="O34" s="3">
        <v>60</v>
      </c>
      <c r="P34" s="3">
        <f t="shared" si="2"/>
        <v>0.25</v>
      </c>
      <c r="Q34">
        <f t="shared" si="2"/>
        <v>0.15</v>
      </c>
      <c r="R34" s="3">
        <v>50</v>
      </c>
      <c r="S34">
        <f t="shared" si="3"/>
        <v>1</v>
      </c>
      <c r="T34" s="3">
        <v>99.399999999999991</v>
      </c>
      <c r="U34">
        <f t="shared" si="4"/>
        <v>4.97</v>
      </c>
    </row>
    <row r="35" spans="1:21" x14ac:dyDescent="0.25">
      <c r="A35" s="3">
        <v>9931041</v>
      </c>
      <c r="B35" s="3"/>
      <c r="C35" s="3">
        <v>3</v>
      </c>
      <c r="D35" s="3">
        <v>4.75</v>
      </c>
      <c r="E35" s="3">
        <v>2.9</v>
      </c>
      <c r="F35" s="3">
        <v>3.5</v>
      </c>
      <c r="G35" s="3">
        <v>1.9</v>
      </c>
      <c r="H35" s="3">
        <v>0</v>
      </c>
      <c r="I35" s="3">
        <v>1.7999999999999998</v>
      </c>
      <c r="J35" s="3">
        <v>1.7000000000000002</v>
      </c>
      <c r="L35" s="3">
        <f t="shared" si="0"/>
        <v>59.242424242424242</v>
      </c>
      <c r="M35">
        <f t="shared" si="1"/>
        <v>2.3699999999999997</v>
      </c>
      <c r="N35" s="3">
        <v>30</v>
      </c>
      <c r="O35" s="3">
        <v>80</v>
      </c>
      <c r="P35" s="3">
        <f t="shared" si="2"/>
        <v>7.4999999999999997E-2</v>
      </c>
      <c r="Q35">
        <f t="shared" si="2"/>
        <v>0.2</v>
      </c>
      <c r="R35" s="3">
        <v>80</v>
      </c>
      <c r="S35">
        <f t="shared" si="3"/>
        <v>1.6</v>
      </c>
      <c r="T35" s="3">
        <v>87.5</v>
      </c>
      <c r="U35">
        <f t="shared" si="4"/>
        <v>4.38</v>
      </c>
    </row>
    <row r="36" spans="1:21" x14ac:dyDescent="0.25">
      <c r="A36" s="3">
        <v>9931047</v>
      </c>
      <c r="B36" s="3"/>
      <c r="C36" s="3">
        <v>4.9000000000000004</v>
      </c>
      <c r="D36" s="3">
        <v>5</v>
      </c>
      <c r="E36" s="3">
        <v>5</v>
      </c>
      <c r="F36" s="3">
        <v>4.75</v>
      </c>
      <c r="G36" s="3">
        <v>4</v>
      </c>
      <c r="H36" s="3">
        <v>4</v>
      </c>
      <c r="I36" s="3">
        <v>3.5</v>
      </c>
      <c r="J36" s="3">
        <v>4</v>
      </c>
      <c r="L36" s="3">
        <f t="shared" si="0"/>
        <v>106.51515151515152</v>
      </c>
      <c r="M36">
        <f t="shared" si="1"/>
        <v>4.2699999999999996</v>
      </c>
      <c r="N36" s="3">
        <v>50</v>
      </c>
      <c r="O36" s="3">
        <v>40</v>
      </c>
      <c r="P36" s="3">
        <f t="shared" si="2"/>
        <v>0.125</v>
      </c>
      <c r="Q36">
        <f t="shared" si="2"/>
        <v>0.1</v>
      </c>
      <c r="R36" s="3">
        <v>0</v>
      </c>
      <c r="S36">
        <f t="shared" si="3"/>
        <v>0</v>
      </c>
      <c r="T36" s="3">
        <v>99.5</v>
      </c>
      <c r="U36">
        <f t="shared" si="4"/>
        <v>4.9799999999999995</v>
      </c>
    </row>
    <row r="37" spans="1:21" x14ac:dyDescent="0.25">
      <c r="A37" s="3">
        <v>9931049</v>
      </c>
      <c r="B37" s="3"/>
      <c r="C37" s="3">
        <v>3.8</v>
      </c>
      <c r="D37" s="3">
        <v>5.35</v>
      </c>
      <c r="E37" s="3">
        <v>4.7</v>
      </c>
      <c r="F37" s="3">
        <v>3.65</v>
      </c>
      <c r="G37" s="3">
        <v>3.8</v>
      </c>
      <c r="H37" s="3">
        <v>2.8</v>
      </c>
      <c r="I37" s="3">
        <v>3.55</v>
      </c>
      <c r="J37" s="3">
        <v>2.2999999999999998</v>
      </c>
      <c r="L37" s="3">
        <f t="shared" si="0"/>
        <v>90.757575757575751</v>
      </c>
      <c r="M37">
        <f t="shared" si="1"/>
        <v>3.6399999999999997</v>
      </c>
      <c r="N37" s="3">
        <v>100</v>
      </c>
      <c r="O37" s="3">
        <v>80</v>
      </c>
      <c r="P37" s="3">
        <f t="shared" si="2"/>
        <v>0.25</v>
      </c>
      <c r="Q37">
        <f t="shared" si="2"/>
        <v>0.2</v>
      </c>
      <c r="R37" s="3">
        <v>80</v>
      </c>
      <c r="S37">
        <f t="shared" si="3"/>
        <v>1.6</v>
      </c>
      <c r="T37" s="3">
        <v>84.5</v>
      </c>
      <c r="U37">
        <f t="shared" si="4"/>
        <v>4.2299999999999995</v>
      </c>
    </row>
    <row r="38" spans="1:21" x14ac:dyDescent="0.25">
      <c r="A38" s="3">
        <v>9931054</v>
      </c>
      <c r="B38" s="3"/>
      <c r="C38" s="3">
        <v>4.9000000000000004</v>
      </c>
      <c r="D38" s="3">
        <v>2.95</v>
      </c>
      <c r="E38" s="3">
        <v>5</v>
      </c>
      <c r="F38" s="3">
        <v>4.6500000000000004</v>
      </c>
      <c r="G38" s="3">
        <v>4.55</v>
      </c>
      <c r="H38" s="3">
        <v>3.75</v>
      </c>
      <c r="I38" s="3">
        <v>1.7</v>
      </c>
      <c r="J38" s="3">
        <v>2.95</v>
      </c>
      <c r="L38" s="3">
        <f t="shared" si="0"/>
        <v>92.272727272727266</v>
      </c>
      <c r="M38">
        <f t="shared" si="1"/>
        <v>3.6999999999999997</v>
      </c>
      <c r="N38" s="3">
        <v>100</v>
      </c>
      <c r="O38" s="3">
        <v>40</v>
      </c>
      <c r="P38" s="3">
        <f t="shared" si="2"/>
        <v>0.25</v>
      </c>
      <c r="Q38">
        <f t="shared" si="2"/>
        <v>0.1</v>
      </c>
      <c r="R38" s="3">
        <v>0</v>
      </c>
      <c r="S38">
        <f t="shared" si="3"/>
        <v>0</v>
      </c>
      <c r="T38" s="3">
        <v>86.723214284999997</v>
      </c>
      <c r="U38">
        <f t="shared" si="4"/>
        <v>4.34</v>
      </c>
    </row>
    <row r="39" spans="1:21" x14ac:dyDescent="0.25">
      <c r="A39" s="3">
        <v>9931058</v>
      </c>
      <c r="B39" s="3"/>
      <c r="C39" s="3">
        <v>4</v>
      </c>
      <c r="D39" s="3">
        <v>6</v>
      </c>
      <c r="E39" s="3">
        <v>5</v>
      </c>
      <c r="F39" s="3">
        <v>4.1500000000000004</v>
      </c>
      <c r="G39" s="3">
        <v>4.5999999999999996</v>
      </c>
      <c r="H39" s="3">
        <v>4</v>
      </c>
      <c r="I39" s="3">
        <v>2.4</v>
      </c>
      <c r="J39" s="3">
        <v>2.7</v>
      </c>
      <c r="L39" s="3">
        <f t="shared" si="0"/>
        <v>99.545454545454547</v>
      </c>
      <c r="M39">
        <f t="shared" si="1"/>
        <v>3.9899999999999998</v>
      </c>
      <c r="N39" s="3">
        <v>0</v>
      </c>
      <c r="O39" s="3">
        <v>0</v>
      </c>
      <c r="P39" s="3">
        <f t="shared" si="2"/>
        <v>0</v>
      </c>
      <c r="Q39">
        <f t="shared" si="2"/>
        <v>0</v>
      </c>
      <c r="R39" s="3">
        <v>0</v>
      </c>
      <c r="S39">
        <f t="shared" si="3"/>
        <v>0</v>
      </c>
      <c r="T39" s="3">
        <v>99.223214284999997</v>
      </c>
      <c r="U39">
        <f t="shared" si="4"/>
        <v>4.97</v>
      </c>
    </row>
    <row r="40" spans="1:21" x14ac:dyDescent="0.25">
      <c r="A40" s="3">
        <v>9931059</v>
      </c>
      <c r="B40" s="3"/>
      <c r="C40" s="3">
        <v>4.7</v>
      </c>
      <c r="D40" s="3">
        <v>3</v>
      </c>
      <c r="E40" s="3">
        <v>4</v>
      </c>
      <c r="F40" s="3">
        <v>4</v>
      </c>
      <c r="G40" s="3">
        <v>0</v>
      </c>
      <c r="H40" s="3">
        <v>0</v>
      </c>
      <c r="I40" s="3">
        <v>2.7</v>
      </c>
      <c r="J40" s="3">
        <v>0</v>
      </c>
      <c r="L40" s="3">
        <f t="shared" si="0"/>
        <v>55.757575757575751</v>
      </c>
      <c r="M40">
        <f t="shared" si="1"/>
        <v>2.2399999999999998</v>
      </c>
      <c r="N40" s="3">
        <v>100</v>
      </c>
      <c r="O40" s="3">
        <v>40</v>
      </c>
      <c r="P40" s="3">
        <f t="shared" si="2"/>
        <v>0.25</v>
      </c>
      <c r="Q40">
        <f t="shared" si="2"/>
        <v>0.1</v>
      </c>
      <c r="R40" s="3">
        <v>0</v>
      </c>
      <c r="S40">
        <f t="shared" si="3"/>
        <v>0</v>
      </c>
      <c r="T40" s="3">
        <v>81</v>
      </c>
      <c r="U40">
        <f t="shared" si="4"/>
        <v>4.05</v>
      </c>
    </row>
    <row r="41" spans="1:21" x14ac:dyDescent="0.25">
      <c r="A41" s="3">
        <v>9931061</v>
      </c>
      <c r="B41" s="3"/>
      <c r="C41" s="3">
        <v>4.5</v>
      </c>
      <c r="D41" s="3">
        <v>4.55</v>
      </c>
      <c r="E41" s="3">
        <v>4.8</v>
      </c>
      <c r="F41" s="3">
        <v>4.75</v>
      </c>
      <c r="G41" s="3">
        <v>2</v>
      </c>
      <c r="H41" s="3">
        <v>3.5</v>
      </c>
      <c r="I41" s="3">
        <v>3.05</v>
      </c>
      <c r="J41" s="3">
        <v>2.5</v>
      </c>
      <c r="L41" s="3">
        <f t="shared" si="0"/>
        <v>89.848484848484844</v>
      </c>
      <c r="M41">
        <f t="shared" si="1"/>
        <v>3.5999999999999996</v>
      </c>
      <c r="N41" s="3">
        <v>80</v>
      </c>
      <c r="O41" s="3">
        <v>60</v>
      </c>
      <c r="P41" s="3">
        <f t="shared" si="2"/>
        <v>0.2</v>
      </c>
      <c r="Q41">
        <f t="shared" si="2"/>
        <v>0.15</v>
      </c>
      <c r="R41" s="3">
        <v>90</v>
      </c>
      <c r="S41">
        <f t="shared" si="3"/>
        <v>1.8</v>
      </c>
      <c r="T41" s="3">
        <v>88.473214285000012</v>
      </c>
      <c r="U41">
        <f t="shared" si="4"/>
        <v>4.43</v>
      </c>
    </row>
    <row r="42" spans="1:21" x14ac:dyDescent="0.25">
      <c r="A42" s="3">
        <v>9931063</v>
      </c>
      <c r="B42" s="3"/>
      <c r="C42" s="3">
        <v>4.4000000000000004</v>
      </c>
      <c r="D42" s="3">
        <v>5.6</v>
      </c>
      <c r="E42" s="3">
        <v>5</v>
      </c>
      <c r="F42" s="3">
        <v>4.75</v>
      </c>
      <c r="G42" s="3">
        <v>0</v>
      </c>
      <c r="H42" s="3">
        <v>4</v>
      </c>
      <c r="I42" s="3">
        <v>0</v>
      </c>
      <c r="J42" s="3">
        <v>0</v>
      </c>
      <c r="L42" s="3">
        <f t="shared" si="0"/>
        <v>71.969696969696969</v>
      </c>
      <c r="M42">
        <f t="shared" si="1"/>
        <v>2.88</v>
      </c>
      <c r="N42" s="3">
        <v>100</v>
      </c>
      <c r="O42" s="3">
        <v>60</v>
      </c>
      <c r="P42" s="3">
        <f t="shared" si="2"/>
        <v>0.25</v>
      </c>
      <c r="Q42">
        <f t="shared" si="2"/>
        <v>0.15</v>
      </c>
      <c r="R42" s="3">
        <v>70</v>
      </c>
      <c r="S42">
        <f t="shared" si="3"/>
        <v>1.4000000000000001</v>
      </c>
      <c r="T42" s="3">
        <v>90</v>
      </c>
      <c r="U42">
        <f t="shared" si="4"/>
        <v>4.5</v>
      </c>
    </row>
    <row r="43" spans="1:21" x14ac:dyDescent="0.25">
      <c r="A43" s="3">
        <v>9931064</v>
      </c>
      <c r="B43" s="3"/>
      <c r="C43" s="3">
        <v>4.9000000000000004</v>
      </c>
      <c r="D43" s="3">
        <v>4.3500000000000005</v>
      </c>
      <c r="E43" s="3">
        <v>4.8</v>
      </c>
      <c r="F43" s="3">
        <v>3.8</v>
      </c>
      <c r="G43" s="3">
        <v>4.55</v>
      </c>
      <c r="H43" s="3">
        <v>4</v>
      </c>
      <c r="I43" s="3">
        <v>3</v>
      </c>
      <c r="J43" s="3">
        <v>2.5</v>
      </c>
      <c r="L43" s="3">
        <f t="shared" si="0"/>
        <v>96.666666666666671</v>
      </c>
      <c r="M43">
        <f t="shared" si="1"/>
        <v>3.8699999999999997</v>
      </c>
      <c r="N43" s="3">
        <v>90</v>
      </c>
      <c r="O43" s="3">
        <v>20</v>
      </c>
      <c r="P43" s="3">
        <f t="shared" si="2"/>
        <v>0.22500000000000001</v>
      </c>
      <c r="Q43">
        <f t="shared" si="2"/>
        <v>0.05</v>
      </c>
      <c r="R43" s="3">
        <v>0</v>
      </c>
      <c r="S43">
        <f t="shared" si="3"/>
        <v>0</v>
      </c>
      <c r="T43" s="3">
        <v>88.535714285000012</v>
      </c>
      <c r="U43">
        <f t="shared" si="4"/>
        <v>4.43</v>
      </c>
    </row>
    <row r="44" spans="1:21" x14ac:dyDescent="0.25">
      <c r="A44" s="3">
        <v>9931066</v>
      </c>
      <c r="B44" s="3"/>
      <c r="C44" s="3">
        <v>4.9000000000000004</v>
      </c>
      <c r="D44" s="3">
        <v>3.45</v>
      </c>
      <c r="E44" s="3">
        <v>4.8</v>
      </c>
      <c r="F44" s="3">
        <v>4.55</v>
      </c>
      <c r="G44" s="3">
        <v>4.5</v>
      </c>
      <c r="H44" s="3">
        <v>4</v>
      </c>
      <c r="I44" s="3">
        <v>3</v>
      </c>
      <c r="J44" s="3">
        <v>4.5999999999999996</v>
      </c>
      <c r="L44" s="3">
        <f t="shared" si="0"/>
        <v>102.42424242424244</v>
      </c>
      <c r="M44">
        <f t="shared" si="1"/>
        <v>4.0999999999999996</v>
      </c>
      <c r="N44" s="3">
        <v>100</v>
      </c>
      <c r="O44" s="3">
        <v>40</v>
      </c>
      <c r="P44" s="3">
        <f t="shared" si="2"/>
        <v>0.25</v>
      </c>
      <c r="Q44">
        <f t="shared" si="2"/>
        <v>0.1</v>
      </c>
      <c r="R44" s="3">
        <v>0</v>
      </c>
      <c r="S44">
        <f t="shared" si="3"/>
        <v>0</v>
      </c>
      <c r="T44" s="3">
        <v>90.098214285000026</v>
      </c>
      <c r="U44">
        <f t="shared" si="4"/>
        <v>4.51</v>
      </c>
    </row>
    <row r="45" spans="1:21" x14ac:dyDescent="0.25">
      <c r="A45" s="3">
        <v>9931068</v>
      </c>
      <c r="B45" s="3"/>
      <c r="C45" s="3">
        <v>3.8</v>
      </c>
      <c r="D45" s="3">
        <v>3.7</v>
      </c>
      <c r="E45" s="3">
        <v>5</v>
      </c>
      <c r="F45" s="3">
        <v>4</v>
      </c>
      <c r="G45" s="3">
        <v>3.9</v>
      </c>
      <c r="H45" s="3">
        <v>4</v>
      </c>
      <c r="I45" s="3">
        <v>2</v>
      </c>
      <c r="J45" s="3">
        <v>4</v>
      </c>
      <c r="L45" s="3">
        <f t="shared" si="0"/>
        <v>92.121212121212125</v>
      </c>
      <c r="M45">
        <f t="shared" si="1"/>
        <v>3.69</v>
      </c>
      <c r="N45" s="3">
        <v>80</v>
      </c>
      <c r="O45" s="3">
        <v>20</v>
      </c>
      <c r="P45" s="3">
        <f t="shared" si="2"/>
        <v>0.2</v>
      </c>
      <c r="Q45">
        <f t="shared" si="2"/>
        <v>0.05</v>
      </c>
      <c r="R45" s="3">
        <v>0</v>
      </c>
      <c r="S45">
        <f t="shared" si="3"/>
        <v>0</v>
      </c>
      <c r="T45" s="3">
        <v>90.473214285000012</v>
      </c>
      <c r="U45">
        <f t="shared" si="4"/>
        <v>4.5299999999999994</v>
      </c>
    </row>
    <row r="46" spans="1:21" x14ac:dyDescent="0.25">
      <c r="A46" s="3">
        <v>9931073</v>
      </c>
      <c r="B46" s="3"/>
      <c r="C46" s="3">
        <v>4</v>
      </c>
      <c r="D46" s="3">
        <v>4</v>
      </c>
      <c r="E46" s="3">
        <v>5</v>
      </c>
      <c r="F46" s="3">
        <v>3.8</v>
      </c>
      <c r="G46" s="3">
        <v>2</v>
      </c>
      <c r="H46" s="3">
        <v>4</v>
      </c>
      <c r="I46" s="3">
        <v>3.5</v>
      </c>
      <c r="J46" s="3">
        <v>3</v>
      </c>
      <c r="L46" s="3">
        <f t="shared" si="0"/>
        <v>88.787878787878782</v>
      </c>
      <c r="M46">
        <f t="shared" si="1"/>
        <v>3.5599999999999996</v>
      </c>
      <c r="N46" s="3">
        <v>100</v>
      </c>
      <c r="O46" s="3">
        <v>40</v>
      </c>
      <c r="P46" s="3">
        <f t="shared" si="2"/>
        <v>0.25</v>
      </c>
      <c r="Q46">
        <f t="shared" si="2"/>
        <v>0.1</v>
      </c>
      <c r="R46" s="3">
        <v>0</v>
      </c>
      <c r="S46">
        <f t="shared" si="3"/>
        <v>0</v>
      </c>
      <c r="T46" s="3">
        <v>73.098214284999997</v>
      </c>
      <c r="U46">
        <f t="shared" si="4"/>
        <v>3.6599999999999997</v>
      </c>
    </row>
    <row r="47" spans="1:21" x14ac:dyDescent="0.25">
      <c r="A47" s="3">
        <v>9931074</v>
      </c>
      <c r="B47" s="3"/>
      <c r="C47" s="3">
        <v>3.8</v>
      </c>
      <c r="D47" s="3">
        <v>0</v>
      </c>
      <c r="E47" s="3">
        <v>1.6500000000000001</v>
      </c>
      <c r="F47" s="3">
        <v>3.9</v>
      </c>
      <c r="G47" s="3">
        <v>3.9</v>
      </c>
      <c r="H47" s="3">
        <v>0</v>
      </c>
      <c r="I47" s="3">
        <v>2.7</v>
      </c>
      <c r="J47" s="3">
        <v>4</v>
      </c>
      <c r="L47" s="3">
        <f t="shared" si="0"/>
        <v>60.454545454545453</v>
      </c>
      <c r="M47">
        <f t="shared" si="1"/>
        <v>2.42</v>
      </c>
      <c r="N47" s="3">
        <v>0</v>
      </c>
      <c r="O47" s="3">
        <v>0</v>
      </c>
      <c r="P47" s="3">
        <f t="shared" si="2"/>
        <v>0</v>
      </c>
      <c r="Q47">
        <f t="shared" si="2"/>
        <v>0</v>
      </c>
      <c r="R47" s="3">
        <v>50</v>
      </c>
      <c r="S47">
        <f t="shared" si="3"/>
        <v>1</v>
      </c>
      <c r="T47" s="3">
        <v>79</v>
      </c>
      <c r="U47">
        <f t="shared" si="4"/>
        <v>3.95</v>
      </c>
    </row>
    <row r="48" spans="1:21" x14ac:dyDescent="0.25">
      <c r="A48" s="3">
        <v>9931076</v>
      </c>
      <c r="B48" s="3"/>
      <c r="C48" s="3">
        <v>3.8</v>
      </c>
      <c r="D48" s="3">
        <v>4.7</v>
      </c>
      <c r="E48" s="3">
        <v>5</v>
      </c>
      <c r="F48" s="3">
        <v>0</v>
      </c>
      <c r="G48" s="3">
        <v>0</v>
      </c>
      <c r="H48" s="3">
        <v>3</v>
      </c>
      <c r="I48" s="3">
        <v>1.9</v>
      </c>
      <c r="J48" s="3">
        <v>3</v>
      </c>
      <c r="L48" s="3">
        <f t="shared" si="0"/>
        <v>64.848484848484844</v>
      </c>
      <c r="M48">
        <f t="shared" si="1"/>
        <v>2.5999999999999996</v>
      </c>
      <c r="N48" s="3">
        <v>100</v>
      </c>
      <c r="O48" s="3">
        <v>20</v>
      </c>
      <c r="P48" s="3">
        <f t="shared" si="2"/>
        <v>0.25</v>
      </c>
      <c r="Q48">
        <f t="shared" si="2"/>
        <v>0.05</v>
      </c>
      <c r="R48" s="3">
        <v>0</v>
      </c>
      <c r="S48">
        <f t="shared" si="3"/>
        <v>0</v>
      </c>
      <c r="T48" s="3">
        <v>90</v>
      </c>
      <c r="U48">
        <f t="shared" si="4"/>
        <v>4.5</v>
      </c>
    </row>
    <row r="49" spans="1:21" x14ac:dyDescent="0.25">
      <c r="A49" s="3">
        <v>9931079</v>
      </c>
      <c r="B49" s="3"/>
      <c r="C49" s="3">
        <v>1</v>
      </c>
      <c r="D49" s="3">
        <v>3.5</v>
      </c>
      <c r="E49" s="3">
        <v>3</v>
      </c>
      <c r="F49" s="3">
        <v>4</v>
      </c>
      <c r="G49" s="3">
        <v>3.55</v>
      </c>
      <c r="H49" s="3">
        <v>2.9</v>
      </c>
      <c r="I49" s="3">
        <v>2.6</v>
      </c>
      <c r="J49" s="3">
        <v>0</v>
      </c>
      <c r="L49" s="3">
        <f t="shared" si="0"/>
        <v>62.272727272727273</v>
      </c>
      <c r="M49">
        <f t="shared" si="1"/>
        <v>2.5</v>
      </c>
      <c r="N49" s="3">
        <v>100</v>
      </c>
      <c r="O49" s="3">
        <v>20</v>
      </c>
      <c r="P49" s="3">
        <f t="shared" si="2"/>
        <v>0.25</v>
      </c>
      <c r="Q49">
        <f t="shared" si="2"/>
        <v>0.05</v>
      </c>
      <c r="R49" s="3">
        <v>0</v>
      </c>
      <c r="S49">
        <f t="shared" si="3"/>
        <v>0</v>
      </c>
      <c r="T49" s="3">
        <v>76.348214285000012</v>
      </c>
      <c r="U49">
        <f t="shared" si="4"/>
        <v>3.82</v>
      </c>
    </row>
    <row r="50" spans="1:21" x14ac:dyDescent="0.25">
      <c r="A50" s="3">
        <v>9931081</v>
      </c>
      <c r="B50" s="3"/>
      <c r="C50" s="3">
        <v>4.8</v>
      </c>
      <c r="D50" s="3">
        <v>4.7</v>
      </c>
      <c r="E50" s="3">
        <v>4.8</v>
      </c>
      <c r="F50" s="3">
        <v>4.75</v>
      </c>
      <c r="G50" s="3">
        <v>3.9</v>
      </c>
      <c r="H50" s="3">
        <v>4</v>
      </c>
      <c r="I50" s="3">
        <v>0</v>
      </c>
      <c r="J50" s="3">
        <v>4</v>
      </c>
      <c r="L50" s="3">
        <f t="shared" si="0"/>
        <v>93.787878787878782</v>
      </c>
      <c r="M50">
        <f t="shared" si="1"/>
        <v>3.76</v>
      </c>
      <c r="N50" s="3">
        <v>100</v>
      </c>
      <c r="O50" s="3">
        <v>20</v>
      </c>
      <c r="P50" s="3">
        <f t="shared" si="2"/>
        <v>0.25</v>
      </c>
      <c r="Q50">
        <f t="shared" si="2"/>
        <v>0.05</v>
      </c>
      <c r="R50" s="3">
        <v>0</v>
      </c>
      <c r="S50">
        <f t="shared" si="3"/>
        <v>0</v>
      </c>
      <c r="T50" s="3">
        <v>86.973214285000012</v>
      </c>
      <c r="U50">
        <f t="shared" si="4"/>
        <v>4.3499999999999996</v>
      </c>
    </row>
    <row r="51" spans="1:21" x14ac:dyDescent="0.25">
      <c r="A51" s="3">
        <v>9931082</v>
      </c>
      <c r="B51" s="3"/>
      <c r="C51" s="3">
        <v>4.9000000000000004</v>
      </c>
      <c r="D51" s="3">
        <v>3.7</v>
      </c>
      <c r="E51" s="3">
        <v>5</v>
      </c>
      <c r="F51" s="3">
        <v>4.55</v>
      </c>
      <c r="G51" s="3">
        <v>4</v>
      </c>
      <c r="H51" s="3">
        <v>4</v>
      </c>
      <c r="I51" s="3">
        <v>2.5</v>
      </c>
      <c r="J51" s="3">
        <v>2.1500000000000004</v>
      </c>
      <c r="L51" s="3">
        <f t="shared" si="0"/>
        <v>93.333333333333343</v>
      </c>
      <c r="M51">
        <f t="shared" si="1"/>
        <v>3.7399999999999998</v>
      </c>
      <c r="N51" s="3">
        <v>20</v>
      </c>
      <c r="O51" s="3">
        <v>20</v>
      </c>
      <c r="P51" s="3">
        <f t="shared" si="2"/>
        <v>0.05</v>
      </c>
      <c r="Q51">
        <f t="shared" si="2"/>
        <v>0.05</v>
      </c>
      <c r="R51" s="3">
        <v>0</v>
      </c>
      <c r="S51">
        <f t="shared" si="3"/>
        <v>0</v>
      </c>
      <c r="T51" s="3">
        <v>80</v>
      </c>
      <c r="U51">
        <f t="shared" si="4"/>
        <v>4</v>
      </c>
    </row>
    <row r="52" spans="1:21" x14ac:dyDescent="0.25">
      <c r="A52" s="3">
        <v>9931083</v>
      </c>
      <c r="B52" s="3"/>
      <c r="C52" s="3">
        <v>2.2000000000000002</v>
      </c>
      <c r="D52" s="3">
        <v>4.95</v>
      </c>
      <c r="E52" s="3">
        <v>3.7</v>
      </c>
      <c r="F52" s="3">
        <v>3.3</v>
      </c>
      <c r="G52" s="3">
        <v>2</v>
      </c>
      <c r="H52" s="3">
        <v>1.7999999999999998</v>
      </c>
      <c r="I52" s="3">
        <v>0</v>
      </c>
      <c r="J52" s="3">
        <v>0</v>
      </c>
      <c r="L52" s="3">
        <f t="shared" si="0"/>
        <v>54.393939393939398</v>
      </c>
      <c r="M52">
        <f t="shared" si="1"/>
        <v>2.1799999999999997</v>
      </c>
      <c r="N52" s="3">
        <v>30</v>
      </c>
      <c r="O52" s="3">
        <v>0</v>
      </c>
      <c r="P52" s="3">
        <f t="shared" si="2"/>
        <v>7.4999999999999997E-2</v>
      </c>
      <c r="Q52">
        <f t="shared" si="2"/>
        <v>0</v>
      </c>
      <c r="R52" s="3">
        <v>80</v>
      </c>
      <c r="S52">
        <f t="shared" si="3"/>
        <v>1.6</v>
      </c>
      <c r="T52" s="3">
        <v>88.4</v>
      </c>
      <c r="U52">
        <f t="shared" si="4"/>
        <v>4.42</v>
      </c>
    </row>
    <row r="53" spans="1:21" x14ac:dyDescent="0.25">
      <c r="A53" s="3">
        <v>9931084</v>
      </c>
      <c r="B53" s="3"/>
      <c r="C53" s="3">
        <v>1.7</v>
      </c>
      <c r="D53" s="3">
        <v>5</v>
      </c>
      <c r="E53" s="3">
        <v>3.25</v>
      </c>
      <c r="F53" s="3">
        <v>4.0999999999999996</v>
      </c>
      <c r="G53" s="3">
        <v>0</v>
      </c>
      <c r="H53" s="3">
        <v>0.8</v>
      </c>
      <c r="I53" s="3">
        <v>0</v>
      </c>
      <c r="J53" s="3">
        <v>0</v>
      </c>
      <c r="L53" s="3">
        <f t="shared" si="0"/>
        <v>45</v>
      </c>
      <c r="M53">
        <f t="shared" si="1"/>
        <v>1.8</v>
      </c>
      <c r="N53" s="3">
        <v>20</v>
      </c>
      <c r="O53" s="3">
        <v>20</v>
      </c>
      <c r="P53" s="3">
        <f t="shared" si="2"/>
        <v>0.05</v>
      </c>
      <c r="Q53">
        <f t="shared" si="2"/>
        <v>0.05</v>
      </c>
      <c r="R53" s="3">
        <v>80</v>
      </c>
      <c r="S53">
        <f t="shared" si="3"/>
        <v>1.6</v>
      </c>
      <c r="T53" s="3">
        <v>87.75</v>
      </c>
      <c r="U53">
        <f t="shared" si="4"/>
        <v>4.3899999999999997</v>
      </c>
    </row>
    <row r="54" spans="1:21" x14ac:dyDescent="0.25">
      <c r="A54" s="3">
        <v>9931087</v>
      </c>
      <c r="B54" s="3"/>
      <c r="C54" s="3">
        <v>4.2</v>
      </c>
      <c r="D54" s="3">
        <v>4.7</v>
      </c>
      <c r="E54" s="3">
        <v>4.3</v>
      </c>
      <c r="F54" s="3">
        <v>4.4000000000000004</v>
      </c>
      <c r="G54" s="3">
        <v>2.4</v>
      </c>
      <c r="H54" s="3">
        <v>1.35</v>
      </c>
      <c r="I54" s="3">
        <v>0</v>
      </c>
      <c r="J54" s="3">
        <v>3.25</v>
      </c>
      <c r="L54" s="3">
        <f t="shared" si="0"/>
        <v>74.545454545454547</v>
      </c>
      <c r="M54">
        <f t="shared" si="1"/>
        <v>2.9899999999999998</v>
      </c>
      <c r="N54" s="3">
        <v>80</v>
      </c>
      <c r="O54" s="3">
        <v>100</v>
      </c>
      <c r="P54" s="3">
        <f t="shared" si="2"/>
        <v>0.2</v>
      </c>
      <c r="Q54">
        <f t="shared" si="2"/>
        <v>0.25</v>
      </c>
      <c r="R54" s="3">
        <v>0</v>
      </c>
      <c r="S54">
        <f t="shared" si="3"/>
        <v>0</v>
      </c>
      <c r="T54" s="3">
        <v>99.999999999285734</v>
      </c>
      <c r="U54">
        <f t="shared" si="4"/>
        <v>5</v>
      </c>
    </row>
    <row r="55" spans="1:21" x14ac:dyDescent="0.25">
      <c r="A55" s="3">
        <v>9931090</v>
      </c>
      <c r="B55" s="3"/>
      <c r="C55" s="3">
        <v>3.1</v>
      </c>
      <c r="D55" s="3">
        <v>4</v>
      </c>
      <c r="E55" s="3">
        <v>0.6</v>
      </c>
      <c r="F55" s="3">
        <v>1.2</v>
      </c>
      <c r="G55" s="3">
        <v>0</v>
      </c>
      <c r="H55" s="3">
        <v>2.85</v>
      </c>
      <c r="I55" s="3">
        <v>1</v>
      </c>
      <c r="J55" s="3">
        <v>0</v>
      </c>
      <c r="L55" s="3">
        <f t="shared" si="0"/>
        <v>38.636363636363626</v>
      </c>
      <c r="M55">
        <f t="shared" si="1"/>
        <v>1.55</v>
      </c>
      <c r="N55" s="3">
        <v>50</v>
      </c>
      <c r="O55" s="3">
        <v>20</v>
      </c>
      <c r="P55" s="3">
        <f t="shared" si="2"/>
        <v>0.125</v>
      </c>
      <c r="Q55">
        <f t="shared" si="2"/>
        <v>0.05</v>
      </c>
      <c r="R55" s="3">
        <v>0</v>
      </c>
      <c r="S55">
        <f t="shared" si="3"/>
        <v>0</v>
      </c>
      <c r="T55" s="3">
        <v>80</v>
      </c>
      <c r="U55">
        <f t="shared" si="4"/>
        <v>4</v>
      </c>
    </row>
    <row r="56" spans="1:21" x14ac:dyDescent="0.25">
      <c r="A56" s="3">
        <v>9931092</v>
      </c>
      <c r="B56" s="3"/>
      <c r="C56" s="3">
        <v>3.9</v>
      </c>
      <c r="D56" s="3">
        <v>3.65</v>
      </c>
      <c r="E56" s="3">
        <v>3.05</v>
      </c>
      <c r="F56" s="3">
        <v>3</v>
      </c>
      <c r="G56" s="3">
        <v>1.5</v>
      </c>
      <c r="H56" s="3">
        <v>1.75</v>
      </c>
      <c r="I56" s="3">
        <v>3.4000000000000004</v>
      </c>
      <c r="J56" s="3">
        <v>0</v>
      </c>
      <c r="L56" s="3">
        <f t="shared" si="0"/>
        <v>61.363636363636367</v>
      </c>
      <c r="M56">
        <f t="shared" si="1"/>
        <v>2.46</v>
      </c>
      <c r="N56" s="3">
        <v>50</v>
      </c>
      <c r="O56" s="3">
        <v>0</v>
      </c>
      <c r="P56" s="3">
        <f t="shared" si="2"/>
        <v>0.125</v>
      </c>
      <c r="Q56">
        <f t="shared" si="2"/>
        <v>0</v>
      </c>
      <c r="R56" s="3">
        <v>0</v>
      </c>
      <c r="S56">
        <f t="shared" si="3"/>
        <v>0</v>
      </c>
      <c r="T56" s="3">
        <v>83.035714285000012</v>
      </c>
      <c r="U56">
        <f t="shared" si="4"/>
        <v>4.16</v>
      </c>
    </row>
    <row r="57" spans="1:21" x14ac:dyDescent="0.25">
      <c r="A57" s="3">
        <v>9931093</v>
      </c>
      <c r="B57" s="3"/>
      <c r="C57" s="3">
        <v>2.4</v>
      </c>
      <c r="D57" s="3">
        <v>6</v>
      </c>
      <c r="E57" s="3">
        <v>4.7</v>
      </c>
      <c r="F57" s="3">
        <v>4.0999999999999996</v>
      </c>
      <c r="G57" s="3">
        <v>4</v>
      </c>
      <c r="H57" s="3">
        <v>3.3</v>
      </c>
      <c r="I57" s="3">
        <v>3.3</v>
      </c>
      <c r="J57" s="3">
        <v>2.4</v>
      </c>
      <c r="L57" s="3">
        <f t="shared" si="0"/>
        <v>91.51515151515153</v>
      </c>
      <c r="M57">
        <f t="shared" si="1"/>
        <v>3.67</v>
      </c>
      <c r="N57" s="3">
        <v>50</v>
      </c>
      <c r="O57" s="3">
        <v>80</v>
      </c>
      <c r="P57" s="3">
        <f t="shared" si="2"/>
        <v>0.125</v>
      </c>
      <c r="Q57">
        <f t="shared" si="2"/>
        <v>0.2</v>
      </c>
      <c r="R57" s="3">
        <v>80</v>
      </c>
      <c r="S57">
        <f t="shared" si="3"/>
        <v>1.6</v>
      </c>
      <c r="T57" s="3">
        <v>81.973214285000012</v>
      </c>
      <c r="U57">
        <f t="shared" si="4"/>
        <v>4.0999999999999996</v>
      </c>
    </row>
    <row r="58" spans="1:21" x14ac:dyDescent="0.25">
      <c r="A58" s="3">
        <v>9931095</v>
      </c>
      <c r="B58" s="3"/>
      <c r="C58" s="3">
        <v>1.9</v>
      </c>
      <c r="D58" s="3">
        <v>2.75</v>
      </c>
      <c r="E58" s="3">
        <v>1.9000000000000001</v>
      </c>
      <c r="F58" s="3">
        <v>2.7</v>
      </c>
      <c r="G58" s="3">
        <v>4</v>
      </c>
      <c r="H58" s="3">
        <v>0</v>
      </c>
      <c r="I58" s="3">
        <v>0</v>
      </c>
      <c r="J58" s="3">
        <v>3.4499999999999997</v>
      </c>
      <c r="L58" s="3">
        <f t="shared" si="0"/>
        <v>50.606060606060609</v>
      </c>
      <c r="M58">
        <f t="shared" si="1"/>
        <v>2.0299999999999998</v>
      </c>
      <c r="N58" s="3">
        <v>0</v>
      </c>
      <c r="O58" s="3">
        <v>0</v>
      </c>
      <c r="P58" s="3">
        <f t="shared" si="2"/>
        <v>0</v>
      </c>
      <c r="Q58">
        <f t="shared" si="2"/>
        <v>0</v>
      </c>
      <c r="R58" s="3">
        <v>0</v>
      </c>
      <c r="S58">
        <f t="shared" si="3"/>
        <v>0</v>
      </c>
      <c r="T58" s="3">
        <v>72.098214285000012</v>
      </c>
      <c r="U58">
        <f t="shared" si="4"/>
        <v>3.61</v>
      </c>
    </row>
    <row r="59" spans="1:21" x14ac:dyDescent="0.25">
      <c r="A59" s="3">
        <v>9931101</v>
      </c>
      <c r="B59" s="3"/>
      <c r="C59" s="3">
        <v>3.8</v>
      </c>
      <c r="D59" s="3">
        <v>3.7</v>
      </c>
      <c r="E59" s="3">
        <v>4</v>
      </c>
      <c r="F59" s="3">
        <v>3</v>
      </c>
      <c r="G59" s="3">
        <v>0</v>
      </c>
      <c r="H59" s="3">
        <v>3.5</v>
      </c>
      <c r="I59" s="3">
        <v>3.6</v>
      </c>
      <c r="J59" s="3">
        <v>4</v>
      </c>
      <c r="L59" s="3">
        <f t="shared" si="0"/>
        <v>77.575757575757578</v>
      </c>
      <c r="M59">
        <f t="shared" si="1"/>
        <v>3.11</v>
      </c>
      <c r="N59" s="3">
        <v>100</v>
      </c>
      <c r="O59" s="3">
        <v>20</v>
      </c>
      <c r="P59" s="3">
        <f t="shared" si="2"/>
        <v>0.25</v>
      </c>
      <c r="Q59">
        <f t="shared" si="2"/>
        <v>0.05</v>
      </c>
      <c r="R59" s="3">
        <v>0</v>
      </c>
      <c r="S59">
        <f t="shared" si="3"/>
        <v>0</v>
      </c>
      <c r="T59" s="3">
        <v>96.5</v>
      </c>
      <c r="U59">
        <f t="shared" si="4"/>
        <v>4.83</v>
      </c>
    </row>
    <row r="60" spans="1:21" x14ac:dyDescent="0.25">
      <c r="A60" s="3">
        <v>40031503</v>
      </c>
      <c r="B60" s="3"/>
      <c r="C60" s="3">
        <v>0.9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L60" s="3">
        <f t="shared" ref="L60" si="5">SUM(C60:J60)*100/33</f>
        <v>2.7272727272727271</v>
      </c>
      <c r="M60">
        <f t="shared" si="1"/>
        <v>0.11</v>
      </c>
      <c r="N60" s="3">
        <v>20</v>
      </c>
      <c r="O60" s="3">
        <v>0</v>
      </c>
      <c r="P60" s="3">
        <f t="shared" si="2"/>
        <v>0.05</v>
      </c>
      <c r="Q60">
        <f t="shared" si="2"/>
        <v>0</v>
      </c>
      <c r="R60" s="3">
        <v>0</v>
      </c>
      <c r="S60">
        <f t="shared" si="3"/>
        <v>0</v>
      </c>
      <c r="T60" s="3">
        <v>4.7232142850000001</v>
      </c>
      <c r="U60">
        <f t="shared" si="4"/>
        <v>0.24000000000000002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rightToLeft="1" workbookViewId="0">
      <selection activeCell="E18" sqref="E18"/>
    </sheetView>
  </sheetViews>
  <sheetFormatPr defaultRowHeight="18" x14ac:dyDescent="0.45"/>
  <cols>
    <col min="1" max="1" width="14.140625" style="2" bestFit="1" customWidth="1"/>
    <col min="2" max="16384" width="9.140625" style="1"/>
  </cols>
  <sheetData>
    <row r="1" spans="1:6" s="5" customFormat="1" ht="19.5" x14ac:dyDescent="0.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135</v>
      </c>
    </row>
    <row r="2" spans="1:6" x14ac:dyDescent="0.45">
      <c r="A2" s="2">
        <v>9531030</v>
      </c>
      <c r="B2" s="1">
        <v>4.5</v>
      </c>
      <c r="C2" s="1">
        <v>4.5</v>
      </c>
      <c r="D2" s="1">
        <v>5</v>
      </c>
      <c r="E2" s="1">
        <v>5</v>
      </c>
      <c r="F2" s="1">
        <f>ROUNDUP(SUM(B2:E2)*6/20,1)</f>
        <v>5.7</v>
      </c>
    </row>
    <row r="3" spans="1:6" x14ac:dyDescent="0.45">
      <c r="A3" s="2">
        <v>9531423</v>
      </c>
      <c r="B3" s="1">
        <v>5</v>
      </c>
      <c r="C3" s="1">
        <v>4.5</v>
      </c>
      <c r="D3" s="1">
        <v>4</v>
      </c>
      <c r="E3" s="1">
        <v>3</v>
      </c>
      <c r="F3" s="1">
        <f t="shared" ref="F3:F54" si="0">ROUNDUP(SUM(B3:E3)*6/20,1)</f>
        <v>5</v>
      </c>
    </row>
    <row r="4" spans="1:6" x14ac:dyDescent="0.45">
      <c r="A4" s="2">
        <v>9631006</v>
      </c>
      <c r="B4" s="1">
        <v>5</v>
      </c>
      <c r="C4" s="1">
        <v>4</v>
      </c>
      <c r="D4" s="1">
        <v>0</v>
      </c>
      <c r="E4" s="1">
        <v>3.5</v>
      </c>
      <c r="F4" s="1">
        <f t="shared" si="0"/>
        <v>3.8000000000000003</v>
      </c>
    </row>
    <row r="5" spans="1:6" x14ac:dyDescent="0.45">
      <c r="A5" s="2">
        <v>9631014</v>
      </c>
      <c r="B5" s="1">
        <v>5</v>
      </c>
      <c r="C5" s="1">
        <v>5</v>
      </c>
      <c r="D5" s="1">
        <v>4</v>
      </c>
      <c r="E5" s="1">
        <v>5</v>
      </c>
      <c r="F5" s="1">
        <f t="shared" si="0"/>
        <v>5.7</v>
      </c>
    </row>
    <row r="6" spans="1:6" x14ac:dyDescent="0.45">
      <c r="A6" s="2">
        <v>9631029</v>
      </c>
      <c r="B6" s="1">
        <v>2</v>
      </c>
      <c r="C6" s="1">
        <v>1</v>
      </c>
      <c r="D6" s="1">
        <v>0.5</v>
      </c>
      <c r="E6" s="1">
        <v>0</v>
      </c>
      <c r="F6" s="1">
        <f t="shared" si="0"/>
        <v>1.1000000000000001</v>
      </c>
    </row>
    <row r="7" spans="1:6" x14ac:dyDescent="0.45">
      <c r="A7" s="2">
        <v>9631048</v>
      </c>
      <c r="B7" s="1">
        <v>3</v>
      </c>
      <c r="C7" s="1">
        <v>4</v>
      </c>
      <c r="D7" s="1">
        <v>4</v>
      </c>
      <c r="E7" s="1">
        <v>4.5</v>
      </c>
      <c r="F7" s="1">
        <f t="shared" si="0"/>
        <v>4.6999999999999993</v>
      </c>
    </row>
    <row r="8" spans="1:6" x14ac:dyDescent="0.45">
      <c r="A8" s="2">
        <v>9631415</v>
      </c>
      <c r="B8" s="1">
        <v>5</v>
      </c>
      <c r="C8" s="1">
        <v>0</v>
      </c>
      <c r="D8" s="1">
        <v>1</v>
      </c>
      <c r="E8" s="1">
        <v>0</v>
      </c>
      <c r="F8" s="1">
        <f t="shared" si="0"/>
        <v>1.8</v>
      </c>
    </row>
    <row r="9" spans="1:6" x14ac:dyDescent="0.45">
      <c r="A9" s="2">
        <v>9631417</v>
      </c>
      <c r="B9" s="1">
        <v>4.5</v>
      </c>
      <c r="C9" s="1">
        <v>2</v>
      </c>
      <c r="D9" s="1">
        <v>0</v>
      </c>
      <c r="E9" s="1">
        <v>3</v>
      </c>
      <c r="F9" s="1">
        <f t="shared" si="0"/>
        <v>2.9</v>
      </c>
    </row>
    <row r="10" spans="1:6" x14ac:dyDescent="0.45">
      <c r="A10" s="2">
        <v>9631421</v>
      </c>
      <c r="B10" s="1">
        <v>3</v>
      </c>
      <c r="C10" s="1">
        <v>1</v>
      </c>
      <c r="D10" s="1">
        <v>0</v>
      </c>
      <c r="E10" s="1">
        <v>0</v>
      </c>
      <c r="F10" s="1">
        <f t="shared" si="0"/>
        <v>1.2</v>
      </c>
    </row>
    <row r="11" spans="1:6" x14ac:dyDescent="0.45">
      <c r="A11" s="2">
        <v>9631811</v>
      </c>
      <c r="B11" s="1">
        <v>5</v>
      </c>
      <c r="C11" s="1">
        <v>4.5</v>
      </c>
      <c r="D11" s="1">
        <v>0</v>
      </c>
      <c r="E11" s="1">
        <v>4.5</v>
      </c>
      <c r="F11" s="1">
        <f t="shared" si="0"/>
        <v>4.2</v>
      </c>
    </row>
    <row r="12" spans="1:6" x14ac:dyDescent="0.45">
      <c r="A12" s="2">
        <v>9713015</v>
      </c>
      <c r="B12" s="1">
        <v>5</v>
      </c>
      <c r="C12" s="1">
        <v>4.5</v>
      </c>
      <c r="D12" s="1">
        <v>0.5</v>
      </c>
      <c r="E12" s="1">
        <v>2</v>
      </c>
      <c r="F12" s="1">
        <f t="shared" si="0"/>
        <v>3.6</v>
      </c>
    </row>
    <row r="13" spans="1:6" x14ac:dyDescent="0.45">
      <c r="A13" s="2">
        <v>9726062</v>
      </c>
      <c r="B13" s="1">
        <v>4.5</v>
      </c>
      <c r="C13" s="1">
        <v>4.75</v>
      </c>
      <c r="D13" s="1">
        <v>5</v>
      </c>
      <c r="E13" s="1">
        <v>4.5</v>
      </c>
      <c r="F13" s="1">
        <f t="shared" si="0"/>
        <v>5.6999999999999993</v>
      </c>
    </row>
    <row r="14" spans="1:6" x14ac:dyDescent="0.45">
      <c r="A14" s="2">
        <v>9727038</v>
      </c>
      <c r="B14" s="1">
        <v>4.5</v>
      </c>
      <c r="C14" s="1">
        <v>4.5</v>
      </c>
      <c r="D14" s="1">
        <v>2</v>
      </c>
      <c r="E14" s="1">
        <v>3.5</v>
      </c>
      <c r="F14" s="1">
        <f t="shared" si="0"/>
        <v>4.3999999999999995</v>
      </c>
    </row>
    <row r="15" spans="1:6" x14ac:dyDescent="0.45">
      <c r="A15" s="2">
        <v>9731041</v>
      </c>
      <c r="B15" s="1">
        <v>2</v>
      </c>
      <c r="C15" s="1">
        <v>2</v>
      </c>
      <c r="D15" s="1">
        <v>0</v>
      </c>
      <c r="E15" s="1">
        <v>0</v>
      </c>
      <c r="F15" s="1">
        <f t="shared" si="0"/>
        <v>1.2</v>
      </c>
    </row>
    <row r="16" spans="1:6" x14ac:dyDescent="0.45">
      <c r="A16" s="2">
        <v>9731078</v>
      </c>
      <c r="B16" s="1">
        <v>5</v>
      </c>
      <c r="C16" s="1">
        <v>5</v>
      </c>
      <c r="D16" s="1">
        <v>1</v>
      </c>
      <c r="E16" s="1">
        <v>4</v>
      </c>
      <c r="F16" s="1">
        <f t="shared" si="0"/>
        <v>4.5</v>
      </c>
    </row>
    <row r="17" spans="1:6" x14ac:dyDescent="0.45">
      <c r="A17" s="2">
        <v>9731093</v>
      </c>
      <c r="B17" s="1">
        <v>5</v>
      </c>
      <c r="C17" s="1">
        <v>5</v>
      </c>
      <c r="D17" s="1">
        <v>0</v>
      </c>
      <c r="E17" s="1">
        <v>4</v>
      </c>
      <c r="F17" s="1">
        <f t="shared" si="0"/>
        <v>4.2</v>
      </c>
    </row>
    <row r="18" spans="1:6" x14ac:dyDescent="0.45">
      <c r="A18" s="2">
        <v>9734016</v>
      </c>
      <c r="B18" s="1">
        <v>5</v>
      </c>
      <c r="C18" s="1">
        <v>3</v>
      </c>
      <c r="D18" s="1">
        <v>1</v>
      </c>
      <c r="E18" s="1">
        <v>5</v>
      </c>
      <c r="F18" s="1">
        <f t="shared" si="0"/>
        <v>4.2</v>
      </c>
    </row>
    <row r="19" spans="1:6" x14ac:dyDescent="0.45">
      <c r="A19" s="2">
        <v>9734022</v>
      </c>
      <c r="B19" s="1">
        <v>4.5</v>
      </c>
      <c r="C19" s="1">
        <v>4.5</v>
      </c>
      <c r="D19" s="1">
        <v>1</v>
      </c>
      <c r="E19" s="1">
        <v>3</v>
      </c>
      <c r="F19" s="1">
        <f t="shared" si="0"/>
        <v>3.9</v>
      </c>
    </row>
    <row r="20" spans="1:6" x14ac:dyDescent="0.45">
      <c r="A20" s="2">
        <v>9831029</v>
      </c>
      <c r="B20" s="1">
        <v>0</v>
      </c>
      <c r="C20" s="1">
        <v>3.5</v>
      </c>
      <c r="D20" s="1">
        <v>0</v>
      </c>
      <c r="E20" s="1">
        <v>3.5</v>
      </c>
      <c r="F20" s="1">
        <f t="shared" si="0"/>
        <v>2.1</v>
      </c>
    </row>
    <row r="21" spans="1:6" x14ac:dyDescent="0.45">
      <c r="A21" s="2">
        <v>9931001</v>
      </c>
      <c r="B21" s="1">
        <v>5</v>
      </c>
      <c r="C21" s="1">
        <v>4</v>
      </c>
      <c r="D21" s="1">
        <v>0</v>
      </c>
      <c r="E21" s="1">
        <v>2.5</v>
      </c>
      <c r="F21" s="1">
        <f t="shared" si="0"/>
        <v>3.5</v>
      </c>
    </row>
    <row r="22" spans="1:6" x14ac:dyDescent="0.45">
      <c r="A22" s="2">
        <v>9931002</v>
      </c>
      <c r="B22" s="1">
        <v>5</v>
      </c>
      <c r="C22" s="1">
        <v>4</v>
      </c>
      <c r="D22" s="1">
        <v>1</v>
      </c>
      <c r="E22" s="1">
        <v>5</v>
      </c>
      <c r="F22" s="1">
        <f t="shared" si="0"/>
        <v>4.5</v>
      </c>
    </row>
    <row r="23" spans="1:6" x14ac:dyDescent="0.45">
      <c r="A23" s="2">
        <v>9931008</v>
      </c>
      <c r="B23" s="1">
        <v>5</v>
      </c>
      <c r="C23" s="1">
        <v>4.5</v>
      </c>
      <c r="D23" s="1">
        <v>0</v>
      </c>
      <c r="E23" s="1">
        <v>0</v>
      </c>
      <c r="F23" s="1">
        <f t="shared" si="0"/>
        <v>2.9</v>
      </c>
    </row>
    <row r="24" spans="1:6" x14ac:dyDescent="0.45">
      <c r="A24" s="2">
        <v>9931018</v>
      </c>
      <c r="B24" s="1">
        <v>4.5</v>
      </c>
      <c r="C24" s="1">
        <v>3</v>
      </c>
      <c r="D24" s="1">
        <v>0</v>
      </c>
      <c r="E24" s="1">
        <v>4.5</v>
      </c>
      <c r="F24" s="1">
        <f t="shared" si="0"/>
        <v>3.6</v>
      </c>
    </row>
    <row r="25" spans="1:6" x14ac:dyDescent="0.45">
      <c r="A25" s="2">
        <v>9931024</v>
      </c>
      <c r="B25" s="1">
        <v>5</v>
      </c>
      <c r="C25" s="1">
        <v>3</v>
      </c>
      <c r="D25" s="1">
        <v>0</v>
      </c>
      <c r="E25" s="1">
        <v>4</v>
      </c>
      <c r="F25" s="1">
        <f t="shared" si="0"/>
        <v>3.6</v>
      </c>
    </row>
    <row r="26" spans="1:6" x14ac:dyDescent="0.45">
      <c r="A26" s="2">
        <v>9931035</v>
      </c>
      <c r="B26" s="1">
        <v>4.5</v>
      </c>
      <c r="C26" s="1">
        <v>3</v>
      </c>
      <c r="D26" s="1">
        <v>0</v>
      </c>
      <c r="E26" s="1">
        <v>2</v>
      </c>
      <c r="F26" s="1">
        <f t="shared" si="0"/>
        <v>2.9</v>
      </c>
    </row>
    <row r="27" spans="1:6" x14ac:dyDescent="0.45">
      <c r="A27" s="2">
        <v>9931038</v>
      </c>
      <c r="B27" s="1">
        <v>5</v>
      </c>
      <c r="C27" s="1">
        <v>3.5</v>
      </c>
      <c r="D27" s="1">
        <v>0</v>
      </c>
      <c r="E27" s="1">
        <v>4.5</v>
      </c>
      <c r="F27" s="1">
        <f t="shared" si="0"/>
        <v>3.9</v>
      </c>
    </row>
    <row r="28" spans="1:6" x14ac:dyDescent="0.45">
      <c r="A28" s="2">
        <v>9931039</v>
      </c>
      <c r="B28" s="1">
        <v>5</v>
      </c>
      <c r="C28" s="1">
        <v>5</v>
      </c>
      <c r="D28" s="1">
        <v>3</v>
      </c>
      <c r="E28" s="1">
        <v>5</v>
      </c>
      <c r="F28" s="1">
        <f t="shared" si="0"/>
        <v>5.4</v>
      </c>
    </row>
    <row r="29" spans="1:6" x14ac:dyDescent="0.45">
      <c r="A29" s="2">
        <v>9931042</v>
      </c>
      <c r="B29" s="1">
        <v>4.5</v>
      </c>
      <c r="C29" s="1">
        <v>4</v>
      </c>
      <c r="D29" s="1">
        <v>5</v>
      </c>
      <c r="E29" s="1">
        <v>5</v>
      </c>
      <c r="F29" s="1">
        <f t="shared" si="0"/>
        <v>5.6</v>
      </c>
    </row>
    <row r="30" spans="1:6" x14ac:dyDescent="0.45">
      <c r="A30" s="2">
        <v>9931043</v>
      </c>
      <c r="B30" s="1">
        <v>2</v>
      </c>
      <c r="C30" s="1">
        <v>0</v>
      </c>
      <c r="D30" s="1">
        <v>0</v>
      </c>
      <c r="E30" s="1">
        <v>0.5</v>
      </c>
      <c r="F30" s="1">
        <f t="shared" si="0"/>
        <v>0.79999999999999993</v>
      </c>
    </row>
    <row r="31" spans="1:6" x14ac:dyDescent="0.45">
      <c r="A31" s="2">
        <v>9931045</v>
      </c>
      <c r="B31" s="1">
        <v>5</v>
      </c>
      <c r="C31" s="1">
        <v>4.5</v>
      </c>
      <c r="D31" s="1">
        <v>4</v>
      </c>
      <c r="E31" s="1">
        <v>5</v>
      </c>
      <c r="F31" s="1">
        <f t="shared" si="0"/>
        <v>5.6</v>
      </c>
    </row>
    <row r="32" spans="1:6" x14ac:dyDescent="0.45">
      <c r="A32" s="2">
        <v>9931048</v>
      </c>
      <c r="F32" s="1">
        <f t="shared" si="0"/>
        <v>0</v>
      </c>
    </row>
    <row r="33" spans="1:6" x14ac:dyDescent="0.45">
      <c r="A33" s="2">
        <v>9931050</v>
      </c>
      <c r="B33" s="1">
        <v>5</v>
      </c>
      <c r="C33" s="1">
        <v>3.5</v>
      </c>
      <c r="D33" s="1">
        <v>1</v>
      </c>
      <c r="E33" s="1">
        <v>4.5</v>
      </c>
      <c r="F33" s="1">
        <f t="shared" si="0"/>
        <v>4.2</v>
      </c>
    </row>
    <row r="34" spans="1:6" x14ac:dyDescent="0.45">
      <c r="A34" s="2">
        <v>9931052</v>
      </c>
      <c r="B34" s="1">
        <v>5</v>
      </c>
      <c r="C34" s="1">
        <v>5</v>
      </c>
      <c r="D34" s="1">
        <v>5</v>
      </c>
      <c r="E34" s="1">
        <v>5</v>
      </c>
      <c r="F34" s="1">
        <f t="shared" si="0"/>
        <v>6</v>
      </c>
    </row>
    <row r="35" spans="1:6" x14ac:dyDescent="0.45">
      <c r="A35" s="2">
        <v>9931053</v>
      </c>
      <c r="B35" s="1">
        <v>2</v>
      </c>
      <c r="C35" s="1">
        <v>5</v>
      </c>
      <c r="D35" s="1">
        <v>0</v>
      </c>
      <c r="E35" s="1">
        <v>2</v>
      </c>
      <c r="F35" s="1">
        <f t="shared" si="0"/>
        <v>2.7</v>
      </c>
    </row>
    <row r="36" spans="1:6" x14ac:dyDescent="0.45">
      <c r="A36" s="2">
        <v>9931055</v>
      </c>
      <c r="B36" s="1">
        <v>5</v>
      </c>
      <c r="C36" s="1">
        <v>5</v>
      </c>
      <c r="D36" s="1">
        <v>5</v>
      </c>
      <c r="E36" s="1">
        <v>5</v>
      </c>
      <c r="F36" s="1">
        <f t="shared" si="0"/>
        <v>6</v>
      </c>
    </row>
    <row r="37" spans="1:6" x14ac:dyDescent="0.45">
      <c r="A37" s="2">
        <v>9931056</v>
      </c>
      <c r="B37" s="1">
        <v>5</v>
      </c>
      <c r="C37" s="1">
        <v>2</v>
      </c>
      <c r="D37" s="1">
        <v>3</v>
      </c>
      <c r="E37" s="1">
        <v>5</v>
      </c>
      <c r="F37" s="1">
        <f t="shared" si="0"/>
        <v>4.5</v>
      </c>
    </row>
    <row r="38" spans="1:6" x14ac:dyDescent="0.45">
      <c r="A38" s="2">
        <v>9931057</v>
      </c>
      <c r="B38" s="1">
        <v>5</v>
      </c>
      <c r="C38" s="1">
        <v>5</v>
      </c>
      <c r="D38" s="1">
        <v>0</v>
      </c>
      <c r="E38" s="1">
        <v>2</v>
      </c>
      <c r="F38" s="1">
        <f t="shared" si="0"/>
        <v>3.6</v>
      </c>
    </row>
    <row r="39" spans="1:6" x14ac:dyDescent="0.45">
      <c r="A39" s="2">
        <v>9931062</v>
      </c>
      <c r="B39" s="1">
        <v>5</v>
      </c>
      <c r="C39" s="1">
        <v>5</v>
      </c>
      <c r="D39" s="1">
        <v>2</v>
      </c>
      <c r="E39" s="1">
        <v>5</v>
      </c>
      <c r="F39" s="1">
        <f t="shared" si="0"/>
        <v>5.0999999999999996</v>
      </c>
    </row>
    <row r="40" spans="1:6" x14ac:dyDescent="0.45">
      <c r="A40" s="2">
        <v>9931065</v>
      </c>
      <c r="B40" s="1">
        <v>3</v>
      </c>
      <c r="C40" s="1">
        <v>4.5</v>
      </c>
      <c r="D40" s="1">
        <v>1</v>
      </c>
      <c r="E40" s="1">
        <v>5</v>
      </c>
      <c r="F40" s="1">
        <f t="shared" si="0"/>
        <v>4.0999999999999996</v>
      </c>
    </row>
    <row r="41" spans="1:6" x14ac:dyDescent="0.45">
      <c r="A41" s="2">
        <v>9931067</v>
      </c>
      <c r="B41" s="1">
        <v>3</v>
      </c>
      <c r="C41" s="1">
        <v>4</v>
      </c>
      <c r="D41" s="1">
        <v>2</v>
      </c>
      <c r="E41" s="1">
        <v>0.5</v>
      </c>
      <c r="F41" s="1">
        <f t="shared" si="0"/>
        <v>2.9</v>
      </c>
    </row>
    <row r="42" spans="1:6" x14ac:dyDescent="0.45">
      <c r="A42" s="2">
        <v>9931071</v>
      </c>
      <c r="B42" s="1">
        <v>4</v>
      </c>
      <c r="C42" s="1">
        <v>4</v>
      </c>
      <c r="D42" s="1">
        <v>1</v>
      </c>
      <c r="E42" s="1">
        <v>4.5</v>
      </c>
      <c r="F42" s="1">
        <f t="shared" si="0"/>
        <v>4.0999999999999996</v>
      </c>
    </row>
    <row r="43" spans="1:6" x14ac:dyDescent="0.45">
      <c r="A43" s="2">
        <v>9931072</v>
      </c>
      <c r="B43" s="1">
        <v>3</v>
      </c>
      <c r="C43" s="1">
        <v>5</v>
      </c>
      <c r="D43" s="1">
        <v>3</v>
      </c>
      <c r="E43" s="1">
        <v>3</v>
      </c>
      <c r="F43" s="1">
        <f t="shared" si="0"/>
        <v>4.2</v>
      </c>
    </row>
    <row r="44" spans="1:6" x14ac:dyDescent="0.45">
      <c r="A44" s="2">
        <v>9931075</v>
      </c>
      <c r="B44" s="1">
        <v>5</v>
      </c>
      <c r="C44" s="1">
        <v>3.5</v>
      </c>
      <c r="D44" s="1">
        <v>0</v>
      </c>
      <c r="E44" s="1">
        <v>4</v>
      </c>
      <c r="F44" s="1">
        <f t="shared" si="0"/>
        <v>3.8000000000000003</v>
      </c>
    </row>
    <row r="45" spans="1:6" x14ac:dyDescent="0.45">
      <c r="A45" s="2">
        <v>9931078</v>
      </c>
      <c r="B45" s="1">
        <v>5</v>
      </c>
      <c r="C45" s="1">
        <v>5</v>
      </c>
      <c r="D45" s="1">
        <v>5</v>
      </c>
      <c r="E45" s="1">
        <v>5</v>
      </c>
      <c r="F45" s="1">
        <f t="shared" si="0"/>
        <v>6</v>
      </c>
    </row>
    <row r="46" spans="1:6" x14ac:dyDescent="0.45">
      <c r="A46" s="2">
        <v>9931080</v>
      </c>
      <c r="B46" s="1">
        <v>4</v>
      </c>
      <c r="C46" s="1">
        <v>3.5</v>
      </c>
      <c r="D46" s="1">
        <v>1</v>
      </c>
      <c r="E46" s="1">
        <v>2</v>
      </c>
      <c r="F46" s="1">
        <f t="shared" si="0"/>
        <v>3.2</v>
      </c>
    </row>
    <row r="47" spans="1:6" x14ac:dyDescent="0.45">
      <c r="A47" s="2">
        <v>9931085</v>
      </c>
      <c r="B47" s="1">
        <v>1</v>
      </c>
      <c r="C47" s="1">
        <v>0</v>
      </c>
      <c r="D47" s="1">
        <v>0</v>
      </c>
      <c r="E47" s="1">
        <v>0</v>
      </c>
      <c r="F47" s="1">
        <f t="shared" si="0"/>
        <v>0.3</v>
      </c>
    </row>
    <row r="48" spans="1:6" x14ac:dyDescent="0.45">
      <c r="A48" s="2">
        <v>9931086</v>
      </c>
      <c r="B48" s="1">
        <v>5</v>
      </c>
      <c r="C48" s="1">
        <v>5</v>
      </c>
      <c r="D48" s="1">
        <v>4</v>
      </c>
      <c r="E48" s="1">
        <v>5</v>
      </c>
      <c r="F48" s="1">
        <f t="shared" si="0"/>
        <v>5.7</v>
      </c>
    </row>
    <row r="49" spans="1:6" x14ac:dyDescent="0.45">
      <c r="A49" s="2">
        <v>9931089</v>
      </c>
      <c r="B49" s="1">
        <v>4.5</v>
      </c>
      <c r="C49" s="1">
        <v>3.5</v>
      </c>
      <c r="D49" s="1">
        <v>4</v>
      </c>
      <c r="E49" s="1">
        <v>5</v>
      </c>
      <c r="F49" s="1">
        <f t="shared" si="0"/>
        <v>5.0999999999999996</v>
      </c>
    </row>
    <row r="50" spans="1:6" x14ac:dyDescent="0.45">
      <c r="A50" s="2">
        <v>9931096</v>
      </c>
      <c r="B50" s="1">
        <v>5</v>
      </c>
      <c r="C50" s="1">
        <v>5</v>
      </c>
      <c r="D50" s="1">
        <v>4</v>
      </c>
      <c r="E50" s="1">
        <v>5</v>
      </c>
      <c r="F50" s="1">
        <f t="shared" si="0"/>
        <v>5.7</v>
      </c>
    </row>
    <row r="51" spans="1:6" x14ac:dyDescent="0.45">
      <c r="A51" s="2">
        <v>9931099</v>
      </c>
      <c r="B51" s="1">
        <v>5</v>
      </c>
      <c r="C51" s="1">
        <v>0</v>
      </c>
      <c r="D51" s="1">
        <v>1</v>
      </c>
      <c r="E51" s="1">
        <v>4</v>
      </c>
      <c r="F51" s="1">
        <f t="shared" si="0"/>
        <v>3</v>
      </c>
    </row>
    <row r="52" spans="1:6" x14ac:dyDescent="0.45">
      <c r="A52" s="2">
        <v>9931100</v>
      </c>
      <c r="B52" s="1">
        <v>3</v>
      </c>
      <c r="C52" s="1">
        <v>4</v>
      </c>
      <c r="D52" s="1">
        <v>4</v>
      </c>
      <c r="E52" s="1">
        <v>5</v>
      </c>
      <c r="F52" s="1">
        <f t="shared" si="0"/>
        <v>4.8</v>
      </c>
    </row>
    <row r="53" spans="1:6" x14ac:dyDescent="0.45">
      <c r="A53" s="2">
        <v>9931103</v>
      </c>
      <c r="B53" s="1">
        <v>2</v>
      </c>
      <c r="C53" s="1">
        <v>1.5</v>
      </c>
      <c r="D53" s="1">
        <v>1</v>
      </c>
      <c r="E53" s="1">
        <v>0</v>
      </c>
      <c r="F53" s="1">
        <f t="shared" si="0"/>
        <v>1.4000000000000001</v>
      </c>
    </row>
    <row r="54" spans="1:6" x14ac:dyDescent="0.45">
      <c r="A54" s="2">
        <v>40031501</v>
      </c>
      <c r="B54" s="1">
        <v>5</v>
      </c>
      <c r="C54" s="1">
        <v>0</v>
      </c>
      <c r="D54" s="1">
        <v>0</v>
      </c>
      <c r="E54" s="1">
        <v>2</v>
      </c>
      <c r="F54" s="1">
        <f t="shared" si="0"/>
        <v>2.1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70A-00F1-4146-A54A-74832D03E8F8}">
  <dimension ref="A1:H62"/>
  <sheetViews>
    <sheetView rightToLeft="1" zoomScale="115" zoomScaleNormal="115" workbookViewId="0">
      <selection activeCell="F2" sqref="F2"/>
    </sheetView>
  </sheetViews>
  <sheetFormatPr defaultRowHeight="18" x14ac:dyDescent="0.25"/>
  <cols>
    <col min="1" max="1" width="14.140625" style="3" bestFit="1" customWidth="1"/>
    <col min="2" max="2" width="9.140625" style="7"/>
  </cols>
  <sheetData>
    <row r="1" spans="1:6" s="5" customFormat="1" ht="19.5" x14ac:dyDescent="0.5">
      <c r="A1" s="4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135</v>
      </c>
    </row>
    <row r="2" spans="1:6" x14ac:dyDescent="0.45">
      <c r="A2" s="2">
        <v>9531084</v>
      </c>
      <c r="B2" s="7">
        <v>5</v>
      </c>
      <c r="C2" s="7">
        <v>4.5</v>
      </c>
      <c r="D2" s="7">
        <v>0</v>
      </c>
      <c r="E2" s="7">
        <v>5</v>
      </c>
      <c r="F2" s="7">
        <f>ROUNDUP(SUM(B2:E2)*6/20,2)</f>
        <v>4.3499999999999996</v>
      </c>
    </row>
    <row r="3" spans="1:6" x14ac:dyDescent="0.45">
      <c r="A3" s="2">
        <v>9613007</v>
      </c>
      <c r="B3" s="7">
        <v>1</v>
      </c>
      <c r="C3" s="7">
        <v>4</v>
      </c>
      <c r="D3" s="7">
        <v>2</v>
      </c>
      <c r="E3" s="7">
        <v>0</v>
      </c>
      <c r="F3" s="7">
        <f t="shared" ref="F3:F61" si="0">ROUNDUP(SUM(B3:E3)*6/20,2)</f>
        <v>2.1</v>
      </c>
    </row>
    <row r="4" spans="1:6" x14ac:dyDescent="0.45">
      <c r="A4" s="2">
        <v>9624016</v>
      </c>
      <c r="C4" s="7"/>
      <c r="D4" s="7"/>
      <c r="E4" s="7"/>
      <c r="F4" s="7">
        <f t="shared" si="0"/>
        <v>0</v>
      </c>
    </row>
    <row r="5" spans="1:6" x14ac:dyDescent="0.45">
      <c r="A5" s="2">
        <v>9627001</v>
      </c>
      <c r="B5" s="7">
        <v>5</v>
      </c>
      <c r="C5" s="7">
        <v>5</v>
      </c>
      <c r="D5" s="7">
        <v>0</v>
      </c>
      <c r="E5" s="7">
        <v>2</v>
      </c>
      <c r="F5" s="7">
        <f t="shared" si="0"/>
        <v>3.6</v>
      </c>
    </row>
    <row r="6" spans="1:6" x14ac:dyDescent="0.45">
      <c r="A6" s="2">
        <v>9631025</v>
      </c>
      <c r="B6" s="7">
        <v>5</v>
      </c>
      <c r="C6" s="7">
        <v>4.5</v>
      </c>
      <c r="D6" s="7">
        <v>3</v>
      </c>
      <c r="E6" s="7">
        <v>5</v>
      </c>
      <c r="F6" s="7">
        <f t="shared" si="0"/>
        <v>5.25</v>
      </c>
    </row>
    <row r="7" spans="1:6" x14ac:dyDescent="0.45">
      <c r="A7" s="2">
        <v>9631047</v>
      </c>
      <c r="B7" s="7">
        <v>4.5</v>
      </c>
      <c r="C7" s="7">
        <v>4.5</v>
      </c>
      <c r="D7" s="7">
        <v>0</v>
      </c>
      <c r="E7" s="7">
        <v>0</v>
      </c>
      <c r="F7" s="7">
        <f t="shared" si="0"/>
        <v>2.7</v>
      </c>
    </row>
    <row r="8" spans="1:6" x14ac:dyDescent="0.45">
      <c r="A8" s="2">
        <v>9631076</v>
      </c>
      <c r="B8" s="7">
        <v>5</v>
      </c>
      <c r="C8" s="7">
        <v>4.5</v>
      </c>
      <c r="D8" s="7">
        <v>0</v>
      </c>
      <c r="E8" s="7">
        <v>4.5</v>
      </c>
      <c r="F8" s="7">
        <f t="shared" si="0"/>
        <v>4.2</v>
      </c>
    </row>
    <row r="9" spans="1:6" x14ac:dyDescent="0.45">
      <c r="A9" s="2">
        <v>9631408</v>
      </c>
      <c r="B9" s="7">
        <v>5</v>
      </c>
      <c r="C9" s="7">
        <v>4</v>
      </c>
      <c r="D9" s="7">
        <v>1</v>
      </c>
      <c r="E9" s="7">
        <v>0</v>
      </c>
      <c r="F9" s="7">
        <f t="shared" si="0"/>
        <v>3</v>
      </c>
    </row>
    <row r="10" spans="1:6" x14ac:dyDescent="0.45">
      <c r="A10" s="2">
        <v>9631413</v>
      </c>
      <c r="B10" s="7">
        <v>5</v>
      </c>
      <c r="C10" s="7">
        <v>4</v>
      </c>
      <c r="D10" s="7">
        <v>3</v>
      </c>
      <c r="E10" s="7">
        <v>3</v>
      </c>
      <c r="F10" s="7">
        <f t="shared" si="0"/>
        <v>4.5</v>
      </c>
    </row>
    <row r="11" spans="1:6" x14ac:dyDescent="0.45">
      <c r="A11" s="2">
        <v>9631419</v>
      </c>
      <c r="B11" s="7">
        <v>5</v>
      </c>
      <c r="C11" s="7">
        <v>3</v>
      </c>
      <c r="D11" s="7">
        <v>1</v>
      </c>
      <c r="E11" s="7">
        <v>3</v>
      </c>
      <c r="F11" s="7">
        <f t="shared" si="0"/>
        <v>3.6</v>
      </c>
    </row>
    <row r="12" spans="1:6" x14ac:dyDescent="0.45">
      <c r="A12" s="2">
        <v>9631422</v>
      </c>
      <c r="B12" s="7">
        <v>1</v>
      </c>
      <c r="C12" s="7">
        <v>0</v>
      </c>
      <c r="D12" s="7">
        <v>0</v>
      </c>
      <c r="E12" s="7">
        <v>0</v>
      </c>
      <c r="F12" s="7">
        <f t="shared" si="0"/>
        <v>0.3</v>
      </c>
    </row>
    <row r="13" spans="1:6" x14ac:dyDescent="0.45">
      <c r="A13" s="2">
        <v>9731113</v>
      </c>
      <c r="B13" s="7">
        <v>1</v>
      </c>
      <c r="C13" s="7">
        <v>4</v>
      </c>
      <c r="D13" s="7">
        <v>1</v>
      </c>
      <c r="E13" s="7">
        <v>4</v>
      </c>
      <c r="F13" s="7">
        <f t="shared" si="0"/>
        <v>3</v>
      </c>
    </row>
    <row r="14" spans="1:6" x14ac:dyDescent="0.45">
      <c r="A14" s="2">
        <v>9731120</v>
      </c>
      <c r="B14" s="7">
        <v>2</v>
      </c>
      <c r="C14" s="7">
        <v>4</v>
      </c>
      <c r="D14" s="7">
        <v>0</v>
      </c>
      <c r="E14" s="7">
        <v>0</v>
      </c>
      <c r="F14" s="7">
        <f t="shared" si="0"/>
        <v>1.8</v>
      </c>
    </row>
    <row r="15" spans="1:6" x14ac:dyDescent="0.45">
      <c r="A15" s="2">
        <v>9831028</v>
      </c>
      <c r="B15" s="7">
        <v>5</v>
      </c>
      <c r="C15" s="7">
        <v>5</v>
      </c>
      <c r="D15" s="7">
        <v>2</v>
      </c>
      <c r="E15" s="7">
        <v>0</v>
      </c>
      <c r="F15" s="7">
        <f t="shared" si="0"/>
        <v>3.6</v>
      </c>
    </row>
    <row r="16" spans="1:6" x14ac:dyDescent="0.45">
      <c r="A16" s="2">
        <v>9931003</v>
      </c>
      <c r="B16" s="7">
        <v>5</v>
      </c>
      <c r="C16" s="7">
        <v>5</v>
      </c>
      <c r="D16" s="7">
        <v>5</v>
      </c>
      <c r="E16" s="7">
        <v>5</v>
      </c>
      <c r="F16" s="7">
        <f t="shared" si="0"/>
        <v>6</v>
      </c>
    </row>
    <row r="17" spans="1:6" x14ac:dyDescent="0.45">
      <c r="A17" s="2">
        <v>9931004</v>
      </c>
      <c r="B17" s="7">
        <v>5</v>
      </c>
      <c r="C17" s="7">
        <v>5</v>
      </c>
      <c r="D17" s="7">
        <v>4</v>
      </c>
      <c r="E17" s="7">
        <v>2</v>
      </c>
      <c r="F17" s="7">
        <f t="shared" si="0"/>
        <v>4.8</v>
      </c>
    </row>
    <row r="18" spans="1:6" x14ac:dyDescent="0.45">
      <c r="A18" s="2">
        <v>9931006</v>
      </c>
      <c r="B18" s="7">
        <v>5</v>
      </c>
      <c r="C18" s="7">
        <v>5</v>
      </c>
      <c r="D18" s="7">
        <v>4.5</v>
      </c>
      <c r="E18" s="7">
        <v>3.5</v>
      </c>
      <c r="F18" s="7">
        <f t="shared" si="0"/>
        <v>5.4</v>
      </c>
    </row>
    <row r="19" spans="1:6" x14ac:dyDescent="0.45">
      <c r="A19" s="2">
        <v>9931009</v>
      </c>
      <c r="B19" s="7">
        <v>5</v>
      </c>
      <c r="C19" s="7">
        <v>4</v>
      </c>
      <c r="D19" s="7">
        <v>2</v>
      </c>
      <c r="E19" s="7">
        <v>3</v>
      </c>
      <c r="F19" s="7">
        <f t="shared" si="0"/>
        <v>4.2</v>
      </c>
    </row>
    <row r="20" spans="1:6" x14ac:dyDescent="0.45">
      <c r="A20" s="2">
        <v>9931010</v>
      </c>
      <c r="B20" s="7">
        <v>5</v>
      </c>
      <c r="C20" s="7">
        <v>5</v>
      </c>
      <c r="D20" s="7">
        <v>3</v>
      </c>
      <c r="E20" s="7">
        <v>5</v>
      </c>
      <c r="F20" s="7">
        <f t="shared" si="0"/>
        <v>5.4</v>
      </c>
    </row>
    <row r="21" spans="1:6" x14ac:dyDescent="0.45">
      <c r="A21" s="2">
        <v>9931011</v>
      </c>
      <c r="B21" s="7">
        <v>5</v>
      </c>
      <c r="C21" s="7">
        <v>5</v>
      </c>
      <c r="D21" s="7">
        <v>4.5</v>
      </c>
      <c r="E21" s="7">
        <v>5</v>
      </c>
      <c r="F21" s="7">
        <f t="shared" si="0"/>
        <v>5.85</v>
      </c>
    </row>
    <row r="22" spans="1:6" x14ac:dyDescent="0.45">
      <c r="A22" s="2">
        <v>9931012</v>
      </c>
      <c r="B22" s="7">
        <v>2</v>
      </c>
      <c r="C22" s="7">
        <v>4</v>
      </c>
      <c r="D22" s="7">
        <v>5</v>
      </c>
      <c r="E22" s="7">
        <v>5</v>
      </c>
      <c r="F22" s="7">
        <f t="shared" si="0"/>
        <v>4.8</v>
      </c>
    </row>
    <row r="23" spans="1:6" x14ac:dyDescent="0.45">
      <c r="A23" s="2">
        <v>9931013</v>
      </c>
      <c r="B23" s="7">
        <v>5</v>
      </c>
      <c r="C23" s="7">
        <v>4</v>
      </c>
      <c r="D23" s="7">
        <v>2</v>
      </c>
      <c r="E23" s="7">
        <v>2</v>
      </c>
      <c r="F23" s="7">
        <f t="shared" si="0"/>
        <v>3.9</v>
      </c>
    </row>
    <row r="24" spans="1:6" x14ac:dyDescent="0.45">
      <c r="A24" s="2">
        <v>9931014</v>
      </c>
      <c r="B24" s="7">
        <v>5</v>
      </c>
      <c r="C24" s="7">
        <v>4.5</v>
      </c>
      <c r="D24" s="7">
        <v>5</v>
      </c>
      <c r="E24" s="7">
        <v>5</v>
      </c>
      <c r="F24" s="7">
        <f t="shared" si="0"/>
        <v>5.85</v>
      </c>
    </row>
    <row r="25" spans="1:6" x14ac:dyDescent="0.45">
      <c r="A25" s="2">
        <v>9931015</v>
      </c>
      <c r="B25" s="7">
        <v>3</v>
      </c>
      <c r="C25" s="7">
        <v>5</v>
      </c>
      <c r="D25" s="7">
        <v>2</v>
      </c>
      <c r="E25" s="7">
        <v>5</v>
      </c>
      <c r="F25" s="7">
        <f t="shared" si="0"/>
        <v>4.5</v>
      </c>
    </row>
    <row r="26" spans="1:6" x14ac:dyDescent="0.45">
      <c r="A26" s="2">
        <v>9931016</v>
      </c>
      <c r="B26" s="7">
        <v>5</v>
      </c>
      <c r="C26" s="7">
        <v>4</v>
      </c>
      <c r="D26" s="7">
        <v>2</v>
      </c>
      <c r="E26" s="7">
        <v>4.5</v>
      </c>
      <c r="F26" s="7">
        <f t="shared" si="0"/>
        <v>4.6500000000000004</v>
      </c>
    </row>
    <row r="27" spans="1:6" x14ac:dyDescent="0.45">
      <c r="A27" s="2">
        <v>9931017</v>
      </c>
      <c r="B27" s="7">
        <v>5</v>
      </c>
      <c r="C27" s="7">
        <v>5</v>
      </c>
      <c r="D27" s="7">
        <v>4</v>
      </c>
      <c r="E27" s="7">
        <v>5</v>
      </c>
      <c r="F27" s="7">
        <f t="shared" si="0"/>
        <v>5.7</v>
      </c>
    </row>
    <row r="28" spans="1:6" x14ac:dyDescent="0.45">
      <c r="A28" s="2">
        <v>9931022</v>
      </c>
      <c r="B28" s="7">
        <v>2</v>
      </c>
      <c r="C28" s="7">
        <v>3</v>
      </c>
      <c r="D28" s="7">
        <v>1</v>
      </c>
      <c r="E28" s="7">
        <v>4</v>
      </c>
      <c r="F28" s="7">
        <f t="shared" si="0"/>
        <v>3</v>
      </c>
    </row>
    <row r="29" spans="1:6" x14ac:dyDescent="0.45">
      <c r="A29" s="2">
        <v>9931023</v>
      </c>
      <c r="B29" s="7">
        <v>5</v>
      </c>
      <c r="C29" s="7">
        <v>5</v>
      </c>
      <c r="D29" s="7">
        <v>0</v>
      </c>
      <c r="E29" s="7">
        <v>4</v>
      </c>
      <c r="F29" s="7">
        <f t="shared" si="0"/>
        <v>4.2</v>
      </c>
    </row>
    <row r="30" spans="1:6" x14ac:dyDescent="0.45">
      <c r="A30" s="2">
        <v>9931025</v>
      </c>
      <c r="B30" s="7">
        <v>5</v>
      </c>
      <c r="C30" s="7">
        <v>2</v>
      </c>
      <c r="D30" s="7">
        <v>3</v>
      </c>
      <c r="E30" s="7">
        <v>4.5</v>
      </c>
      <c r="F30" s="7">
        <f t="shared" si="0"/>
        <v>4.3499999999999996</v>
      </c>
    </row>
    <row r="31" spans="1:6" x14ac:dyDescent="0.45">
      <c r="A31" s="2">
        <v>9931029</v>
      </c>
      <c r="B31" s="7">
        <v>5</v>
      </c>
      <c r="C31" s="7">
        <v>5</v>
      </c>
      <c r="D31" s="7">
        <v>3</v>
      </c>
      <c r="E31" s="7">
        <v>5</v>
      </c>
      <c r="F31" s="7">
        <f t="shared" si="0"/>
        <v>5.4</v>
      </c>
    </row>
    <row r="32" spans="1:6" x14ac:dyDescent="0.45">
      <c r="A32" s="2">
        <v>9931030</v>
      </c>
      <c r="B32" s="7">
        <v>5</v>
      </c>
      <c r="C32" s="7">
        <v>4.5</v>
      </c>
      <c r="D32" s="7">
        <v>0</v>
      </c>
      <c r="E32" s="7">
        <v>3</v>
      </c>
      <c r="F32" s="7">
        <f t="shared" si="0"/>
        <v>3.75</v>
      </c>
    </row>
    <row r="33" spans="1:6" x14ac:dyDescent="0.45">
      <c r="A33" s="2">
        <v>9931032</v>
      </c>
      <c r="B33" s="7">
        <v>5</v>
      </c>
      <c r="C33" s="7">
        <v>4.5</v>
      </c>
      <c r="D33" s="7">
        <v>4.5</v>
      </c>
      <c r="E33" s="7">
        <v>5</v>
      </c>
      <c r="F33" s="7">
        <f t="shared" si="0"/>
        <v>5.7</v>
      </c>
    </row>
    <row r="34" spans="1:6" x14ac:dyDescent="0.45">
      <c r="A34" s="2">
        <v>9931033</v>
      </c>
      <c r="B34" s="7">
        <v>5</v>
      </c>
      <c r="C34" s="7">
        <v>2</v>
      </c>
      <c r="D34" s="7">
        <v>0</v>
      </c>
      <c r="E34" s="7">
        <v>4.5</v>
      </c>
      <c r="F34" s="7">
        <f t="shared" si="0"/>
        <v>3.45</v>
      </c>
    </row>
    <row r="35" spans="1:6" x14ac:dyDescent="0.45">
      <c r="A35" s="2">
        <v>9931036</v>
      </c>
      <c r="B35" s="7">
        <v>5</v>
      </c>
      <c r="C35" s="7">
        <v>5</v>
      </c>
      <c r="D35" s="7">
        <v>5</v>
      </c>
      <c r="E35" s="7">
        <v>4</v>
      </c>
      <c r="F35" s="7">
        <f t="shared" si="0"/>
        <v>5.7</v>
      </c>
    </row>
    <row r="36" spans="1:6" x14ac:dyDescent="0.45">
      <c r="A36" s="2">
        <v>9931041</v>
      </c>
      <c r="B36" s="7">
        <v>5</v>
      </c>
      <c r="C36" s="7">
        <v>5</v>
      </c>
      <c r="D36" s="7">
        <v>0</v>
      </c>
      <c r="E36" s="7">
        <v>4</v>
      </c>
      <c r="F36" s="7">
        <f t="shared" si="0"/>
        <v>4.2</v>
      </c>
    </row>
    <row r="37" spans="1:6" x14ac:dyDescent="0.45">
      <c r="A37" s="2">
        <v>9931044</v>
      </c>
      <c r="C37" s="7"/>
      <c r="D37" s="7"/>
      <c r="E37" s="7"/>
      <c r="F37" s="7">
        <f t="shared" si="0"/>
        <v>0</v>
      </c>
    </row>
    <row r="38" spans="1:6" x14ac:dyDescent="0.45">
      <c r="A38" s="2">
        <v>9931047</v>
      </c>
      <c r="B38" s="7">
        <v>4.5</v>
      </c>
      <c r="C38" s="7">
        <v>4.5</v>
      </c>
      <c r="D38" s="7">
        <v>3</v>
      </c>
      <c r="E38" s="7">
        <v>5</v>
      </c>
      <c r="F38" s="7">
        <f t="shared" si="0"/>
        <v>5.0999999999999996</v>
      </c>
    </row>
    <row r="39" spans="1:6" x14ac:dyDescent="0.45">
      <c r="A39" s="2">
        <v>9931049</v>
      </c>
      <c r="B39" s="7">
        <v>4.75</v>
      </c>
      <c r="C39" s="7">
        <v>4</v>
      </c>
      <c r="D39" s="7">
        <v>4.5</v>
      </c>
      <c r="E39" s="7">
        <v>5</v>
      </c>
      <c r="F39" s="7">
        <f t="shared" si="0"/>
        <v>5.4799999999999995</v>
      </c>
    </row>
    <row r="40" spans="1:6" x14ac:dyDescent="0.45">
      <c r="A40" s="2">
        <v>9931054</v>
      </c>
      <c r="B40" s="7">
        <v>4.5</v>
      </c>
      <c r="C40" s="7">
        <v>5</v>
      </c>
      <c r="D40" s="7">
        <v>2</v>
      </c>
      <c r="E40" s="7">
        <v>2.5</v>
      </c>
      <c r="F40" s="7">
        <f t="shared" si="0"/>
        <v>4.2</v>
      </c>
    </row>
    <row r="41" spans="1:6" x14ac:dyDescent="0.45">
      <c r="A41" s="2">
        <v>9931058</v>
      </c>
      <c r="B41" s="7">
        <v>4.5</v>
      </c>
      <c r="C41" s="7">
        <v>5</v>
      </c>
      <c r="D41" s="7">
        <v>3</v>
      </c>
      <c r="E41" s="7">
        <v>5</v>
      </c>
      <c r="F41" s="7">
        <f t="shared" si="0"/>
        <v>5.25</v>
      </c>
    </row>
    <row r="42" spans="1:6" x14ac:dyDescent="0.45">
      <c r="A42" s="2">
        <v>9931059</v>
      </c>
      <c r="B42" s="7">
        <v>5</v>
      </c>
      <c r="C42" s="7">
        <v>4.5</v>
      </c>
      <c r="D42" s="7">
        <v>0</v>
      </c>
      <c r="E42" s="7">
        <v>5</v>
      </c>
      <c r="F42" s="7">
        <f t="shared" si="0"/>
        <v>4.3499999999999996</v>
      </c>
    </row>
    <row r="43" spans="1:6" x14ac:dyDescent="0.45">
      <c r="A43" s="2">
        <v>9931061</v>
      </c>
      <c r="B43" s="7">
        <v>5</v>
      </c>
      <c r="C43" s="7">
        <v>4.5</v>
      </c>
      <c r="D43" s="7">
        <v>1</v>
      </c>
      <c r="E43" s="7">
        <v>5</v>
      </c>
      <c r="F43" s="7">
        <f t="shared" si="0"/>
        <v>4.6500000000000004</v>
      </c>
    </row>
    <row r="44" spans="1:6" x14ac:dyDescent="0.45">
      <c r="A44" s="2">
        <v>9931063</v>
      </c>
      <c r="B44" s="7">
        <v>5</v>
      </c>
      <c r="C44" s="7">
        <v>4.5</v>
      </c>
      <c r="D44" s="7">
        <v>4</v>
      </c>
      <c r="E44" s="7">
        <v>5</v>
      </c>
      <c r="F44" s="7">
        <f t="shared" si="0"/>
        <v>5.55</v>
      </c>
    </row>
    <row r="45" spans="1:6" x14ac:dyDescent="0.45">
      <c r="A45" s="2">
        <v>9931064</v>
      </c>
      <c r="B45" s="7">
        <v>5</v>
      </c>
      <c r="C45" s="7">
        <v>4</v>
      </c>
      <c r="D45" s="7">
        <v>1</v>
      </c>
      <c r="E45" s="7">
        <v>3</v>
      </c>
      <c r="F45" s="7">
        <f t="shared" si="0"/>
        <v>3.9</v>
      </c>
    </row>
    <row r="46" spans="1:6" x14ac:dyDescent="0.45">
      <c r="A46" s="2">
        <v>9931066</v>
      </c>
      <c r="B46" s="7">
        <v>5</v>
      </c>
      <c r="C46" s="7">
        <v>3.5</v>
      </c>
      <c r="D46" s="7">
        <v>0</v>
      </c>
      <c r="E46" s="7">
        <v>5</v>
      </c>
      <c r="F46" s="7">
        <f t="shared" si="0"/>
        <v>4.05</v>
      </c>
    </row>
    <row r="47" spans="1:6" x14ac:dyDescent="0.45">
      <c r="A47" s="2">
        <v>9931068</v>
      </c>
      <c r="B47" s="7">
        <v>5</v>
      </c>
      <c r="C47" s="7">
        <v>2</v>
      </c>
      <c r="D47" s="7">
        <v>0</v>
      </c>
      <c r="E47" s="7">
        <v>5</v>
      </c>
      <c r="F47" s="7">
        <f t="shared" si="0"/>
        <v>3.6</v>
      </c>
    </row>
    <row r="48" spans="1:6" x14ac:dyDescent="0.45">
      <c r="A48" s="2">
        <v>9931073</v>
      </c>
      <c r="B48" s="7">
        <v>5</v>
      </c>
      <c r="C48" s="7">
        <v>4.5</v>
      </c>
      <c r="D48" s="7">
        <v>0</v>
      </c>
      <c r="E48" s="7">
        <v>2</v>
      </c>
      <c r="F48" s="7">
        <f t="shared" si="0"/>
        <v>3.45</v>
      </c>
    </row>
    <row r="49" spans="1:8" x14ac:dyDescent="0.45">
      <c r="A49" s="2">
        <v>9931074</v>
      </c>
      <c r="B49" s="7">
        <v>2</v>
      </c>
      <c r="C49" s="7">
        <v>1.5</v>
      </c>
      <c r="D49" s="7">
        <v>0</v>
      </c>
      <c r="E49" s="7">
        <v>0</v>
      </c>
      <c r="F49" s="7">
        <f t="shared" si="0"/>
        <v>1.05</v>
      </c>
    </row>
    <row r="50" spans="1:8" x14ac:dyDescent="0.45">
      <c r="A50" s="2">
        <v>9931076</v>
      </c>
      <c r="B50" s="7">
        <v>5</v>
      </c>
      <c r="C50" s="7">
        <v>5</v>
      </c>
      <c r="D50" s="7">
        <v>3</v>
      </c>
      <c r="E50" s="7">
        <v>5</v>
      </c>
      <c r="F50" s="7">
        <f t="shared" si="0"/>
        <v>5.4</v>
      </c>
    </row>
    <row r="51" spans="1:8" x14ac:dyDescent="0.45">
      <c r="A51" s="2">
        <v>9931079</v>
      </c>
      <c r="B51" s="7">
        <v>5</v>
      </c>
      <c r="C51" s="7">
        <v>5</v>
      </c>
      <c r="D51" s="7">
        <v>4.5</v>
      </c>
      <c r="E51" s="7">
        <v>5</v>
      </c>
      <c r="F51" s="7">
        <f t="shared" si="0"/>
        <v>5.85</v>
      </c>
    </row>
    <row r="52" spans="1:8" x14ac:dyDescent="0.45">
      <c r="A52" s="2">
        <v>9931081</v>
      </c>
      <c r="B52" s="7">
        <v>5</v>
      </c>
      <c r="C52" s="7">
        <v>3.5</v>
      </c>
      <c r="D52" s="7">
        <v>2</v>
      </c>
      <c r="E52" s="7">
        <v>0</v>
      </c>
      <c r="F52" s="7">
        <f t="shared" si="0"/>
        <v>3.15</v>
      </c>
      <c r="H52" t="s">
        <v>5</v>
      </c>
    </row>
    <row r="53" spans="1:8" x14ac:dyDescent="0.45">
      <c r="A53" s="2">
        <v>9931082</v>
      </c>
      <c r="B53" s="7">
        <v>4.75</v>
      </c>
      <c r="C53" s="7">
        <v>4.5</v>
      </c>
      <c r="D53" s="7">
        <v>4.5</v>
      </c>
      <c r="E53" s="7">
        <v>0</v>
      </c>
      <c r="F53" s="7">
        <f t="shared" si="0"/>
        <v>4.13</v>
      </c>
    </row>
    <row r="54" spans="1:8" x14ac:dyDescent="0.45">
      <c r="A54" s="2">
        <v>9931083</v>
      </c>
      <c r="B54" s="7">
        <v>5</v>
      </c>
      <c r="C54" s="7">
        <v>5</v>
      </c>
      <c r="D54" s="7">
        <v>4</v>
      </c>
      <c r="E54" s="7">
        <v>3</v>
      </c>
      <c r="F54" s="7">
        <f t="shared" si="0"/>
        <v>5.0999999999999996</v>
      </c>
    </row>
    <row r="55" spans="1:8" x14ac:dyDescent="0.45">
      <c r="A55" s="2">
        <v>9931084</v>
      </c>
      <c r="B55" s="7">
        <v>5</v>
      </c>
      <c r="C55" s="7">
        <v>5</v>
      </c>
      <c r="D55" s="7">
        <v>4.5</v>
      </c>
      <c r="E55" s="7">
        <v>3</v>
      </c>
      <c r="F55" s="7">
        <f t="shared" si="0"/>
        <v>5.25</v>
      </c>
    </row>
    <row r="56" spans="1:8" x14ac:dyDescent="0.45">
      <c r="A56" s="2">
        <v>9931087</v>
      </c>
      <c r="B56" s="7">
        <v>5</v>
      </c>
      <c r="C56" s="7">
        <v>4.5</v>
      </c>
      <c r="D56" s="7">
        <v>2.5</v>
      </c>
      <c r="E56" s="7">
        <v>5</v>
      </c>
      <c r="F56" s="7">
        <f t="shared" si="0"/>
        <v>5.0999999999999996</v>
      </c>
    </row>
    <row r="57" spans="1:8" x14ac:dyDescent="0.45">
      <c r="A57" s="2">
        <v>9931090</v>
      </c>
      <c r="B57" s="7">
        <v>5</v>
      </c>
      <c r="C57" s="7">
        <v>5</v>
      </c>
      <c r="D57" s="7">
        <v>0</v>
      </c>
      <c r="E57" s="7">
        <v>4.5</v>
      </c>
      <c r="F57" s="7">
        <f t="shared" si="0"/>
        <v>4.3499999999999996</v>
      </c>
    </row>
    <row r="58" spans="1:8" x14ac:dyDescent="0.45">
      <c r="A58" s="2">
        <v>9931092</v>
      </c>
      <c r="B58" s="7">
        <v>4.5</v>
      </c>
      <c r="C58" s="7">
        <v>4</v>
      </c>
      <c r="D58" s="7">
        <v>5</v>
      </c>
      <c r="E58" s="7">
        <v>4.5</v>
      </c>
      <c r="F58" s="7">
        <f t="shared" si="0"/>
        <v>5.4</v>
      </c>
    </row>
    <row r="59" spans="1:8" x14ac:dyDescent="0.45">
      <c r="A59" s="2">
        <v>9931093</v>
      </c>
      <c r="B59" s="7">
        <v>5</v>
      </c>
      <c r="C59" s="7">
        <v>4</v>
      </c>
      <c r="D59" s="7">
        <v>2</v>
      </c>
      <c r="E59" s="7">
        <v>1.5</v>
      </c>
      <c r="F59" s="7">
        <f t="shared" si="0"/>
        <v>3.75</v>
      </c>
    </row>
    <row r="60" spans="1:8" x14ac:dyDescent="0.45">
      <c r="A60" s="2">
        <v>9931095</v>
      </c>
      <c r="B60" s="7">
        <v>5</v>
      </c>
      <c r="C60" s="7">
        <v>4.5</v>
      </c>
      <c r="D60" s="7">
        <v>5</v>
      </c>
      <c r="E60" s="7">
        <v>5</v>
      </c>
      <c r="F60" s="7">
        <f t="shared" si="0"/>
        <v>5.85</v>
      </c>
    </row>
    <row r="61" spans="1:8" x14ac:dyDescent="0.45">
      <c r="A61" s="2">
        <v>9931101</v>
      </c>
      <c r="B61" s="7">
        <v>5</v>
      </c>
      <c r="C61" s="7">
        <v>5</v>
      </c>
      <c r="D61" s="7">
        <v>5</v>
      </c>
      <c r="E61" s="7">
        <v>5</v>
      </c>
      <c r="F61" s="7">
        <f t="shared" si="0"/>
        <v>6</v>
      </c>
    </row>
    <row r="62" spans="1:8" x14ac:dyDescent="0.45">
      <c r="A62" s="2">
        <v>40031503</v>
      </c>
      <c r="C62" s="7"/>
      <c r="D62" s="7"/>
      <c r="E62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1FDC-E398-4168-874D-263EC1B314D1}">
  <dimension ref="A1:M50"/>
  <sheetViews>
    <sheetView rightToLeft="1" workbookViewId="0">
      <selection activeCell="C8" sqref="C8"/>
    </sheetView>
  </sheetViews>
  <sheetFormatPr defaultRowHeight="15" x14ac:dyDescent="0.25"/>
  <cols>
    <col min="2" max="8" width="10.28515625" customWidth="1"/>
  </cols>
  <sheetData>
    <row r="1" spans="1:13" x14ac:dyDescent="0.25">
      <c r="A1" t="s">
        <v>76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136</v>
      </c>
    </row>
    <row r="2" spans="1:13" x14ac:dyDescent="0.25">
      <c r="A2" t="s">
        <v>98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f>ROUNDUP(SUM(B2:L2)*8/11,2)</f>
        <v>1.46</v>
      </c>
    </row>
    <row r="3" spans="1:13" x14ac:dyDescent="0.25">
      <c r="A3" t="s">
        <v>79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f t="shared" ref="M3:M50" si="0">ROUNDUP(SUM(B3:L3)*8/11,2)</f>
        <v>5.8199999999999994</v>
      </c>
    </row>
    <row r="4" spans="1:13" x14ac:dyDescent="0.25">
      <c r="A4" t="s">
        <v>101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f t="shared" si="0"/>
        <v>4.37</v>
      </c>
    </row>
    <row r="5" spans="1:13" x14ac:dyDescent="0.25">
      <c r="A5" t="s">
        <v>125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f t="shared" si="0"/>
        <v>2.19</v>
      </c>
    </row>
    <row r="6" spans="1:13" x14ac:dyDescent="0.25">
      <c r="A6" t="s">
        <v>105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f t="shared" si="0"/>
        <v>3.6399999999999997</v>
      </c>
    </row>
    <row r="7" spans="1:13" x14ac:dyDescent="0.25">
      <c r="A7" t="s">
        <v>96</v>
      </c>
      <c r="B7">
        <v>0</v>
      </c>
      <c r="C7">
        <v>0</v>
      </c>
      <c r="D7">
        <v>0</v>
      </c>
      <c r="E7">
        <v>0</v>
      </c>
      <c r="F7">
        <v>1</v>
      </c>
      <c r="G7">
        <v>0.5</v>
      </c>
      <c r="H7">
        <v>0</v>
      </c>
      <c r="I7">
        <v>0</v>
      </c>
      <c r="J7">
        <v>0</v>
      </c>
      <c r="K7">
        <v>1</v>
      </c>
      <c r="L7">
        <v>0.5</v>
      </c>
      <c r="M7">
        <f t="shared" si="0"/>
        <v>2.19</v>
      </c>
    </row>
    <row r="8" spans="1:13" x14ac:dyDescent="0.25">
      <c r="A8" t="s">
        <v>109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f t="shared" si="0"/>
        <v>3.6399999999999997</v>
      </c>
    </row>
    <row r="9" spans="1:13" x14ac:dyDescent="0.25">
      <c r="A9" t="s">
        <v>124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f t="shared" si="0"/>
        <v>2.19</v>
      </c>
    </row>
    <row r="10" spans="1:13" x14ac:dyDescent="0.25">
      <c r="A10" t="s">
        <v>91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f t="shared" si="0"/>
        <v>3.6399999999999997</v>
      </c>
    </row>
    <row r="11" spans="1:13" x14ac:dyDescent="0.25">
      <c r="A11" t="s">
        <v>90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f t="shared" si="0"/>
        <v>5.8199999999999994</v>
      </c>
    </row>
    <row r="12" spans="1:13" x14ac:dyDescent="0.25">
      <c r="A12" t="s">
        <v>93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f t="shared" si="0"/>
        <v>5.0999999999999996</v>
      </c>
    </row>
    <row r="13" spans="1:13" x14ac:dyDescent="0.25">
      <c r="A13" t="s">
        <v>95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f t="shared" si="0"/>
        <v>6.55</v>
      </c>
    </row>
    <row r="14" spans="1:13" x14ac:dyDescent="0.25">
      <c r="A14" t="s">
        <v>94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0.5</v>
      </c>
      <c r="M14">
        <f t="shared" si="0"/>
        <v>4.7299999999999995</v>
      </c>
    </row>
    <row r="15" spans="1:13" x14ac:dyDescent="0.25">
      <c r="A15" t="s">
        <v>108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f t="shared" si="0"/>
        <v>4.37</v>
      </c>
    </row>
    <row r="16" spans="1:13" x14ac:dyDescent="0.25">
      <c r="A16" t="s">
        <v>114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f t="shared" si="0"/>
        <v>2.9099999999999997</v>
      </c>
    </row>
    <row r="17" spans="1:13" x14ac:dyDescent="0.25">
      <c r="A17" t="s">
        <v>99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0.5</v>
      </c>
      <c r="M17">
        <f t="shared" si="0"/>
        <v>4.7299999999999995</v>
      </c>
    </row>
    <row r="18" spans="1:13" x14ac:dyDescent="0.25">
      <c r="A18" t="s">
        <v>85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f t="shared" si="0"/>
        <v>1.46</v>
      </c>
    </row>
    <row r="19" spans="1:13" x14ac:dyDescent="0.25">
      <c r="A19" t="s">
        <v>100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f t="shared" si="0"/>
        <v>5.8199999999999994</v>
      </c>
    </row>
    <row r="20" spans="1:13" x14ac:dyDescent="0.25">
      <c r="A20" t="s">
        <v>115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f t="shared" si="0"/>
        <v>3.6399999999999997</v>
      </c>
    </row>
    <row r="21" spans="1:13" x14ac:dyDescent="0.25">
      <c r="A21" t="s">
        <v>118</v>
      </c>
      <c r="B21">
        <v>0</v>
      </c>
      <c r="C21">
        <v>1</v>
      </c>
      <c r="D21">
        <v>0</v>
      </c>
      <c r="E21">
        <v>0</v>
      </c>
      <c r="F21">
        <v>1</v>
      </c>
      <c r="G21">
        <v>0.5</v>
      </c>
      <c r="H21">
        <v>1</v>
      </c>
      <c r="I21">
        <v>1</v>
      </c>
      <c r="J21">
        <v>0</v>
      </c>
      <c r="K21">
        <v>0</v>
      </c>
      <c r="L21">
        <v>0</v>
      </c>
      <c r="M21">
        <f t="shared" si="0"/>
        <v>3.28</v>
      </c>
    </row>
    <row r="22" spans="1:13" x14ac:dyDescent="0.25">
      <c r="A22" t="s">
        <v>84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f t="shared" si="0"/>
        <v>3.6399999999999997</v>
      </c>
    </row>
    <row r="23" spans="1:13" x14ac:dyDescent="0.25">
      <c r="A23" t="s">
        <v>83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f t="shared" si="0"/>
        <v>3.6399999999999997</v>
      </c>
    </row>
    <row r="24" spans="1:13" x14ac:dyDescent="0.25">
      <c r="A24" t="s">
        <v>117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f t="shared" si="0"/>
        <v>2.19</v>
      </c>
    </row>
    <row r="25" spans="1:13" x14ac:dyDescent="0.25">
      <c r="A25" t="s">
        <v>107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f t="shared" si="0"/>
        <v>2.19</v>
      </c>
    </row>
    <row r="26" spans="1:13" x14ac:dyDescent="0.25">
      <c r="A26" t="s">
        <v>116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f t="shared" si="0"/>
        <v>2.19</v>
      </c>
    </row>
    <row r="27" spans="1:13" x14ac:dyDescent="0.25">
      <c r="A27" t="s">
        <v>111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f t="shared" si="0"/>
        <v>4.37</v>
      </c>
    </row>
    <row r="28" spans="1:13" x14ac:dyDescent="0.25">
      <c r="A28" t="s">
        <v>78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f t="shared" si="0"/>
        <v>3.6399999999999997</v>
      </c>
    </row>
    <row r="29" spans="1:13" x14ac:dyDescent="0.25">
      <c r="A29" t="s">
        <v>80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f t="shared" si="0"/>
        <v>4.37</v>
      </c>
    </row>
    <row r="30" spans="1:13" x14ac:dyDescent="0.25">
      <c r="A30" t="s">
        <v>103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f t="shared" si="0"/>
        <v>2.19</v>
      </c>
    </row>
    <row r="31" spans="1:13" x14ac:dyDescent="0.25">
      <c r="A31" t="s">
        <v>77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f t="shared" si="0"/>
        <v>6.55</v>
      </c>
    </row>
    <row r="32" spans="1:13" x14ac:dyDescent="0.25">
      <c r="A32" t="s">
        <v>122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f t="shared" si="0"/>
        <v>3.6399999999999997</v>
      </c>
    </row>
    <row r="33" spans="1:13" x14ac:dyDescent="0.25">
      <c r="A33" t="s">
        <v>88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f t="shared" si="0"/>
        <v>5.8199999999999994</v>
      </c>
    </row>
    <row r="34" spans="1:13" x14ac:dyDescent="0.25">
      <c r="A34" t="s">
        <v>119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f t="shared" si="0"/>
        <v>3.6399999999999997</v>
      </c>
    </row>
    <row r="35" spans="1:13" x14ac:dyDescent="0.25">
      <c r="A35" t="s">
        <v>92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f t="shared" si="0"/>
        <v>2.9099999999999997</v>
      </c>
    </row>
    <row r="36" spans="1:13" x14ac:dyDescent="0.25">
      <c r="A36" t="s">
        <v>86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f t="shared" si="0"/>
        <v>5.0999999999999996</v>
      </c>
    </row>
    <row r="37" spans="1:13" x14ac:dyDescent="0.25">
      <c r="A37" t="s">
        <v>97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0.5</v>
      </c>
      <c r="M37">
        <f t="shared" si="0"/>
        <v>4.7299999999999995</v>
      </c>
    </row>
    <row r="38" spans="1:13" x14ac:dyDescent="0.25">
      <c r="A38" t="s">
        <v>106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f t="shared" si="0"/>
        <v>2.19</v>
      </c>
    </row>
    <row r="39" spans="1:13" x14ac:dyDescent="0.25">
      <c r="A39" t="s">
        <v>82</v>
      </c>
      <c r="B39">
        <v>1</v>
      </c>
      <c r="C39">
        <v>1</v>
      </c>
      <c r="D39">
        <v>0</v>
      </c>
      <c r="E39">
        <v>0</v>
      </c>
      <c r="F39">
        <v>0.5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f t="shared" si="0"/>
        <v>4.7299999999999995</v>
      </c>
    </row>
    <row r="40" spans="1:13" x14ac:dyDescent="0.25">
      <c r="A40" t="s">
        <v>113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0.5</v>
      </c>
      <c r="M40">
        <f t="shared" si="0"/>
        <v>4.7299999999999995</v>
      </c>
    </row>
    <row r="41" spans="1:13" x14ac:dyDescent="0.25">
      <c r="A41" t="s">
        <v>102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f t="shared" si="0"/>
        <v>4.37</v>
      </c>
    </row>
    <row r="42" spans="1:13" x14ac:dyDescent="0.25">
      <c r="A42" t="s">
        <v>89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0.5</v>
      </c>
      <c r="M42">
        <f t="shared" si="0"/>
        <v>5.46</v>
      </c>
    </row>
    <row r="43" spans="1:13" x14ac:dyDescent="0.25">
      <c r="A43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f t="shared" si="0"/>
        <v>1.46</v>
      </c>
    </row>
    <row r="44" spans="1:13" x14ac:dyDescent="0.25">
      <c r="A44" t="s">
        <v>87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f t="shared" si="0"/>
        <v>6.55</v>
      </c>
    </row>
    <row r="45" spans="1:13" x14ac:dyDescent="0.25">
      <c r="A45" t="s">
        <v>120</v>
      </c>
      <c r="B45">
        <v>0</v>
      </c>
      <c r="C45">
        <v>1</v>
      </c>
      <c r="D45">
        <v>0</v>
      </c>
      <c r="E45">
        <v>0</v>
      </c>
      <c r="F45">
        <v>1</v>
      </c>
      <c r="G45">
        <v>0.5</v>
      </c>
      <c r="H45">
        <v>1</v>
      </c>
      <c r="I45">
        <v>1</v>
      </c>
      <c r="J45">
        <v>0</v>
      </c>
      <c r="K45">
        <v>0</v>
      </c>
      <c r="L45">
        <v>1</v>
      </c>
      <c r="M45">
        <f t="shared" si="0"/>
        <v>4</v>
      </c>
    </row>
    <row r="46" spans="1:13" x14ac:dyDescent="0.25">
      <c r="A46" t="s">
        <v>121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f t="shared" si="0"/>
        <v>3.6399999999999997</v>
      </c>
    </row>
    <row r="47" spans="1:13" x14ac:dyDescent="0.25">
      <c r="A47" t="s">
        <v>112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f t="shared" si="0"/>
        <v>2.19</v>
      </c>
    </row>
    <row r="48" spans="1:13" x14ac:dyDescent="0.25">
      <c r="A48" t="s">
        <v>81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f t="shared" si="0"/>
        <v>4.37</v>
      </c>
    </row>
    <row r="49" spans="1:13" x14ac:dyDescent="0.25">
      <c r="A49" t="s">
        <v>110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f t="shared" si="0"/>
        <v>2.9099999999999997</v>
      </c>
    </row>
    <row r="50" spans="1:13" x14ac:dyDescent="0.25">
      <c r="A50" t="s">
        <v>123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f t="shared" si="0"/>
        <v>2.19</v>
      </c>
    </row>
  </sheetData>
  <sortState xmlns:xlrd2="http://schemas.microsoft.com/office/spreadsheetml/2017/richdata2" ref="A2:M49">
    <sortCondition ref="A1:A4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FB36-A55B-476A-BAE4-F978E34DA815}">
  <dimension ref="A1:M60"/>
  <sheetViews>
    <sheetView rightToLeft="1" workbookViewId="0">
      <selection activeCell="A55" sqref="A55"/>
    </sheetView>
  </sheetViews>
  <sheetFormatPr defaultRowHeight="15" x14ac:dyDescent="0.25"/>
  <cols>
    <col min="2" max="8" width="10.28515625" customWidth="1"/>
  </cols>
  <sheetData>
    <row r="1" spans="1:13" x14ac:dyDescent="0.2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136</v>
      </c>
    </row>
    <row r="2" spans="1:13" x14ac:dyDescent="0.25">
      <c r="A2" t="s">
        <v>38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f>ROUNDUP(SUM(B2:L2)*8/11,2)</f>
        <v>5.0999999999999996</v>
      </c>
    </row>
    <row r="3" spans="1:13" x14ac:dyDescent="0.25">
      <c r="A3" t="s">
        <v>63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f t="shared" ref="M3:M60" si="0">ROUNDUP(SUM(B3:L3)*8/11,2)</f>
        <v>8</v>
      </c>
    </row>
    <row r="4" spans="1:13" x14ac:dyDescent="0.25">
      <c r="A4" t="s">
        <v>62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0.5</v>
      </c>
      <c r="M4">
        <f t="shared" si="0"/>
        <v>4.7299999999999995</v>
      </c>
    </row>
    <row r="5" spans="1:13" x14ac:dyDescent="0.25">
      <c r="A5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f t="shared" si="0"/>
        <v>6.55</v>
      </c>
    </row>
    <row r="6" spans="1:13" x14ac:dyDescent="0.25">
      <c r="A6" t="s">
        <v>39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f t="shared" si="0"/>
        <v>4.37</v>
      </c>
    </row>
    <row r="7" spans="1:13" x14ac:dyDescent="0.25">
      <c r="A7" t="s">
        <v>27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f t="shared" si="0"/>
        <v>3.6399999999999997</v>
      </c>
    </row>
    <row r="8" spans="1:13" x14ac:dyDescent="0.25">
      <c r="A8" t="s">
        <v>14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f t="shared" si="0"/>
        <v>2.19</v>
      </c>
    </row>
    <row r="9" spans="1:13" x14ac:dyDescent="0.25">
      <c r="A9" t="s">
        <v>18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f t="shared" si="0"/>
        <v>5.0999999999999996</v>
      </c>
    </row>
    <row r="10" spans="1:13" x14ac:dyDescent="0.25">
      <c r="A10" t="s">
        <v>61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f t="shared" si="0"/>
        <v>3.6399999999999997</v>
      </c>
    </row>
    <row r="11" spans="1:13" x14ac:dyDescent="0.25">
      <c r="A11" t="s">
        <v>58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f t="shared" si="0"/>
        <v>4.37</v>
      </c>
    </row>
    <row r="12" spans="1:13" x14ac:dyDescent="0.25">
      <c r="A12" t="s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f t="shared" si="0"/>
        <v>2.9099999999999997</v>
      </c>
    </row>
    <row r="13" spans="1:13" x14ac:dyDescent="0.25">
      <c r="A13" t="s">
        <v>32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f t="shared" si="0"/>
        <v>3.6399999999999997</v>
      </c>
    </row>
    <row r="14" spans="1:13" x14ac:dyDescent="0.25">
      <c r="A14" t="s">
        <v>56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f t="shared" si="0"/>
        <v>4.37</v>
      </c>
    </row>
    <row r="15" spans="1:13" x14ac:dyDescent="0.25">
      <c r="A15" t="s">
        <v>25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0.5</v>
      </c>
      <c r="M15">
        <f t="shared" si="0"/>
        <v>3.28</v>
      </c>
    </row>
    <row r="16" spans="1:13" x14ac:dyDescent="0.25">
      <c r="A16" t="s">
        <v>29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0.5</v>
      </c>
      <c r="M16">
        <f t="shared" si="0"/>
        <v>4.7299999999999995</v>
      </c>
    </row>
    <row r="17" spans="1:13" x14ac:dyDescent="0.25">
      <c r="A17" t="s">
        <v>16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0.5</v>
      </c>
      <c r="M17">
        <f t="shared" si="0"/>
        <v>4.7299999999999995</v>
      </c>
    </row>
    <row r="18" spans="1:13" x14ac:dyDescent="0.25">
      <c r="A18" t="s">
        <v>54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f t="shared" si="0"/>
        <v>5.8199999999999994</v>
      </c>
    </row>
    <row r="19" spans="1:13" x14ac:dyDescent="0.25">
      <c r="A19" t="s">
        <v>57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0.5</v>
      </c>
      <c r="M19">
        <f t="shared" si="0"/>
        <v>6.1899999999999995</v>
      </c>
    </row>
    <row r="20" spans="1:13" x14ac:dyDescent="0.25">
      <c r="A20" t="s">
        <v>9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f t="shared" si="0"/>
        <v>7.2799999999999994</v>
      </c>
    </row>
    <row r="21" spans="1:13" x14ac:dyDescent="0.25">
      <c r="A21" t="s">
        <v>24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f t="shared" si="0"/>
        <v>7.2799999999999994</v>
      </c>
    </row>
    <row r="22" spans="1:13" x14ac:dyDescent="0.25">
      <c r="A22" t="s">
        <v>37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0.5</v>
      </c>
      <c r="M22">
        <f t="shared" si="0"/>
        <v>6.1899999999999995</v>
      </c>
    </row>
    <row r="23" spans="1:13" x14ac:dyDescent="0.25">
      <c r="A23" t="s">
        <v>46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f t="shared" si="0"/>
        <v>8</v>
      </c>
    </row>
    <row r="24" spans="1:13" x14ac:dyDescent="0.25">
      <c r="A24" t="s">
        <v>17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f t="shared" si="0"/>
        <v>3.6399999999999997</v>
      </c>
    </row>
    <row r="25" spans="1:13" x14ac:dyDescent="0.25">
      <c r="A25" t="s">
        <v>34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f t="shared" si="0"/>
        <v>4.37</v>
      </c>
    </row>
    <row r="26" spans="1:13" x14ac:dyDescent="0.25">
      <c r="A26" t="s">
        <v>7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f t="shared" si="0"/>
        <v>7.2799999999999994</v>
      </c>
    </row>
    <row r="27" spans="1:13" x14ac:dyDescent="0.25">
      <c r="A27" t="s">
        <v>15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f t="shared" si="0"/>
        <v>4.37</v>
      </c>
    </row>
    <row r="28" spans="1:13" x14ac:dyDescent="0.25">
      <c r="A28" t="s">
        <v>47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0.5</v>
      </c>
      <c r="M28">
        <f t="shared" si="0"/>
        <v>5.46</v>
      </c>
    </row>
    <row r="29" spans="1:13" x14ac:dyDescent="0.25">
      <c r="A29" t="s">
        <v>19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f t="shared" si="0"/>
        <v>3.6399999999999997</v>
      </c>
    </row>
    <row r="30" spans="1:13" x14ac:dyDescent="0.25">
      <c r="A30" t="s">
        <v>45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f t="shared" si="0"/>
        <v>4.37</v>
      </c>
    </row>
    <row r="31" spans="1:13" x14ac:dyDescent="0.25">
      <c r="A31" t="s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f t="shared" si="0"/>
        <v>2.9099999999999997</v>
      </c>
    </row>
    <row r="32" spans="1:13" x14ac:dyDescent="0.25">
      <c r="A32" t="s">
        <v>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f t="shared" si="0"/>
        <v>7.2799999999999994</v>
      </c>
    </row>
    <row r="33" spans="1:13" x14ac:dyDescent="0.25">
      <c r="A33" t="s">
        <v>28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f t="shared" si="0"/>
        <v>3.6399999999999997</v>
      </c>
    </row>
    <row r="34" spans="1:13" x14ac:dyDescent="0.25">
      <c r="A34" t="s">
        <v>42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0.5</v>
      </c>
      <c r="M34">
        <f t="shared" si="0"/>
        <v>6.1899999999999995</v>
      </c>
    </row>
    <row r="35" spans="1:13" x14ac:dyDescent="0.25">
      <c r="A35" t="s">
        <v>59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f t="shared" si="0"/>
        <v>4.37</v>
      </c>
    </row>
    <row r="36" spans="1:13" x14ac:dyDescent="0.25">
      <c r="A36" t="s">
        <v>43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f t="shared" si="0"/>
        <v>5.0999999999999996</v>
      </c>
    </row>
    <row r="37" spans="1:13" x14ac:dyDescent="0.25">
      <c r="A37" t="s">
        <v>50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f t="shared" si="0"/>
        <v>7.2799999999999994</v>
      </c>
    </row>
    <row r="38" spans="1:13" x14ac:dyDescent="0.25">
      <c r="A38" t="s">
        <v>30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f t="shared" si="0"/>
        <v>5.0999999999999996</v>
      </c>
    </row>
    <row r="39" spans="1:13" x14ac:dyDescent="0.25">
      <c r="A39" t="s">
        <v>8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f t="shared" si="0"/>
        <v>5.8199999999999994</v>
      </c>
    </row>
    <row r="40" spans="1:13" x14ac:dyDescent="0.25">
      <c r="A40" t="s">
        <v>52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f t="shared" si="0"/>
        <v>2.19</v>
      </c>
    </row>
    <row r="41" spans="1:13" x14ac:dyDescent="0.25">
      <c r="A41" t="s">
        <v>53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f t="shared" si="0"/>
        <v>3.6399999999999997</v>
      </c>
    </row>
    <row r="42" spans="1:13" x14ac:dyDescent="0.25">
      <c r="A42" t="s">
        <v>13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0.5</v>
      </c>
      <c r="M42">
        <f t="shared" si="0"/>
        <v>6.1899999999999995</v>
      </c>
    </row>
    <row r="43" spans="1:13" x14ac:dyDescent="0.2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f t="shared" si="0"/>
        <v>2.19</v>
      </c>
    </row>
    <row r="44" spans="1:13" x14ac:dyDescent="0.25">
      <c r="A44" t="s">
        <v>22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f t="shared" si="0"/>
        <v>2.9099999999999997</v>
      </c>
    </row>
    <row r="45" spans="1:13" x14ac:dyDescent="0.25">
      <c r="A45" t="s">
        <v>36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f t="shared" si="0"/>
        <v>6.55</v>
      </c>
    </row>
    <row r="46" spans="1:13" x14ac:dyDescent="0.25">
      <c r="A46" t="s">
        <v>26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f t="shared" si="0"/>
        <v>4.37</v>
      </c>
    </row>
    <row r="47" spans="1:13" x14ac:dyDescent="0.25">
      <c r="A47" t="s">
        <v>11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f t="shared" si="0"/>
        <v>2.9099999999999997</v>
      </c>
    </row>
    <row r="48" spans="1:13" x14ac:dyDescent="0.25">
      <c r="A48" t="s">
        <v>41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f t="shared" si="0"/>
        <v>2.9099999999999997</v>
      </c>
    </row>
    <row r="49" spans="1:13" x14ac:dyDescent="0.25">
      <c r="A49" t="s">
        <v>31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f t="shared" si="0"/>
        <v>2.9099999999999997</v>
      </c>
    </row>
    <row r="50" spans="1:13" x14ac:dyDescent="0.25">
      <c r="A50" t="s">
        <v>12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0.5</v>
      </c>
      <c r="M50">
        <f t="shared" si="0"/>
        <v>4.7299999999999995</v>
      </c>
    </row>
    <row r="51" spans="1:13" x14ac:dyDescent="0.25">
      <c r="A51" t="s">
        <v>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f t="shared" si="0"/>
        <v>2.19</v>
      </c>
    </row>
    <row r="52" spans="1:13" x14ac:dyDescent="0.25">
      <c r="A52" t="s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0.5</v>
      </c>
      <c r="M52">
        <f t="shared" si="0"/>
        <v>2.5499999999999998</v>
      </c>
    </row>
    <row r="53" spans="1:13" x14ac:dyDescent="0.25">
      <c r="A53" t="s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0.5</v>
      </c>
      <c r="M53">
        <f t="shared" si="0"/>
        <v>2.5499999999999998</v>
      </c>
    </row>
    <row r="54" spans="1:13" x14ac:dyDescent="0.25">
      <c r="A54" t="s">
        <v>6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f t="shared" si="0"/>
        <v>5.8199999999999994</v>
      </c>
    </row>
    <row r="55" spans="1:13" x14ac:dyDescent="0.25">
      <c r="A55" t="s">
        <v>64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f t="shared" si="0"/>
        <v>3.6399999999999997</v>
      </c>
    </row>
    <row r="56" spans="1:13" x14ac:dyDescent="0.25">
      <c r="A56" t="s">
        <v>51</v>
      </c>
      <c r="B56">
        <v>1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f t="shared" si="0"/>
        <v>5.8199999999999994</v>
      </c>
    </row>
    <row r="57" spans="1:13" x14ac:dyDescent="0.25">
      <c r="A57" t="s">
        <v>49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f t="shared" si="0"/>
        <v>4.37</v>
      </c>
    </row>
    <row r="58" spans="1:13" x14ac:dyDescent="0.25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f t="shared" si="0"/>
        <v>3.6399999999999997</v>
      </c>
    </row>
    <row r="59" spans="1:13" x14ac:dyDescent="0.25">
      <c r="A59" t="s">
        <v>21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f t="shared" si="0"/>
        <v>5.0999999999999996</v>
      </c>
    </row>
    <row r="60" spans="1:13" x14ac:dyDescent="0.25">
      <c r="A60" t="s">
        <v>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f t="shared" si="0"/>
        <v>0</v>
      </c>
    </row>
  </sheetData>
  <sortState xmlns:xlrd2="http://schemas.microsoft.com/office/spreadsheetml/2017/richdata2" ref="A2:M59">
    <sortCondition ref="A1:A5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75DD-40CB-4134-9909-D76AFBF91A99}">
  <dimension ref="A1:J53"/>
  <sheetViews>
    <sheetView rightToLeft="1" workbookViewId="0">
      <selection activeCell="H3" sqref="H3"/>
    </sheetView>
  </sheetViews>
  <sheetFormatPr defaultRowHeight="18" x14ac:dyDescent="0.45"/>
  <cols>
    <col min="1" max="1" width="14.140625" style="2" bestFit="1" customWidth="1"/>
    <col min="5" max="6" width="11.28515625" bestFit="1" customWidth="1"/>
    <col min="7" max="7" width="7.140625" bestFit="1" customWidth="1"/>
    <col min="8" max="8" width="11.7109375" bestFit="1" customWidth="1"/>
  </cols>
  <sheetData>
    <row r="1" spans="1:10" ht="19.5" x14ac:dyDescent="0.5">
      <c r="A1" s="4" t="s">
        <v>0</v>
      </c>
      <c r="B1" s="4" t="s">
        <v>134</v>
      </c>
      <c r="C1" s="4" t="s">
        <v>126</v>
      </c>
      <c r="D1" s="4" t="s">
        <v>127</v>
      </c>
      <c r="E1" s="4" t="s">
        <v>128</v>
      </c>
      <c r="F1" s="4" t="s">
        <v>129</v>
      </c>
      <c r="G1" s="4" t="s">
        <v>130</v>
      </c>
      <c r="H1" s="4" t="s">
        <v>131</v>
      </c>
      <c r="I1" s="4" t="s">
        <v>132</v>
      </c>
      <c r="J1" s="4" t="s">
        <v>133</v>
      </c>
    </row>
    <row r="2" spans="1:10" ht="18.75" x14ac:dyDescent="0.45">
      <c r="A2" s="2">
        <v>9531030</v>
      </c>
      <c r="B2" s="8">
        <v>5.7</v>
      </c>
      <c r="C2" s="9">
        <v>1.46</v>
      </c>
      <c r="D2" s="2">
        <v>0.37</v>
      </c>
      <c r="E2" s="2">
        <v>0</v>
      </c>
      <c r="F2" s="2">
        <v>0.05</v>
      </c>
      <c r="G2" s="2">
        <v>0</v>
      </c>
      <c r="H2" s="9">
        <v>3.4899999999999998</v>
      </c>
      <c r="I2" s="10">
        <f>ROUNDUP((MAX(SUM(B2:D2)+G2,20*(SUM(B2:D2))/18))*15/20+H2+E2+F2,1)</f>
        <v>9.9</v>
      </c>
      <c r="J2" s="11">
        <f>I2+0.5</f>
        <v>10.4</v>
      </c>
    </row>
    <row r="3" spans="1:10" x14ac:dyDescent="0.45">
      <c r="A3" s="2">
        <v>9531423</v>
      </c>
      <c r="B3" s="2">
        <v>5</v>
      </c>
      <c r="C3" s="2">
        <v>5.8199999999999994</v>
      </c>
      <c r="D3" s="2">
        <v>1.59</v>
      </c>
      <c r="E3" s="2">
        <v>0</v>
      </c>
      <c r="F3" s="2">
        <v>0</v>
      </c>
      <c r="G3" s="2">
        <v>0</v>
      </c>
      <c r="H3" s="2">
        <v>3.5</v>
      </c>
      <c r="I3" s="10">
        <f t="shared" ref="I3:I50" si="0">ROUNDUP((MAX(SUM(B3:D3)+G3,20*(SUM(B3:D3))/18))*15/20+H3+E3+F3,1)</f>
        <v>13.9</v>
      </c>
      <c r="J3" s="11">
        <f t="shared" ref="J3:J50" si="1">I3+0.5</f>
        <v>14.4</v>
      </c>
    </row>
    <row r="4" spans="1:10" x14ac:dyDescent="0.45">
      <c r="A4" s="2">
        <v>9631006</v>
      </c>
      <c r="B4" s="2">
        <v>3.8000000000000003</v>
      </c>
      <c r="C4" s="2">
        <v>4.37</v>
      </c>
      <c r="D4" s="2">
        <v>0.13</v>
      </c>
      <c r="E4" s="2">
        <v>0</v>
      </c>
      <c r="F4" s="2">
        <v>0</v>
      </c>
      <c r="G4" s="2">
        <v>0</v>
      </c>
      <c r="H4" s="2">
        <v>5</v>
      </c>
      <c r="I4" s="10">
        <f t="shared" si="0"/>
        <v>12</v>
      </c>
      <c r="J4" s="11">
        <f t="shared" si="1"/>
        <v>12.5</v>
      </c>
    </row>
    <row r="5" spans="1:10" x14ac:dyDescent="0.45">
      <c r="A5" s="2">
        <v>9631014</v>
      </c>
      <c r="B5" s="2">
        <v>5.7</v>
      </c>
      <c r="C5" s="2">
        <v>2.19</v>
      </c>
      <c r="D5" s="2">
        <v>0</v>
      </c>
      <c r="E5" s="2">
        <v>0</v>
      </c>
      <c r="F5" s="2">
        <v>0.25</v>
      </c>
      <c r="G5" s="2">
        <v>0</v>
      </c>
      <c r="H5" s="2">
        <v>0.99</v>
      </c>
      <c r="I5" s="10">
        <f t="shared" si="0"/>
        <v>7.8999999999999995</v>
      </c>
      <c r="J5" s="11">
        <f t="shared" si="1"/>
        <v>8.3999999999999986</v>
      </c>
    </row>
    <row r="6" spans="1:10" x14ac:dyDescent="0.45">
      <c r="A6" s="2">
        <v>9631029</v>
      </c>
      <c r="B6" s="2">
        <v>1.1000000000000001</v>
      </c>
      <c r="C6" s="2">
        <v>3.6399999999999997</v>
      </c>
      <c r="D6" s="2">
        <v>0.15000000000000002</v>
      </c>
      <c r="E6" s="2">
        <v>0</v>
      </c>
      <c r="F6" s="2">
        <v>0</v>
      </c>
      <c r="G6" s="2">
        <v>0</v>
      </c>
      <c r="H6" s="2">
        <v>4.13</v>
      </c>
      <c r="I6" s="10">
        <f t="shared" si="0"/>
        <v>8.2999999999999989</v>
      </c>
      <c r="J6" s="11">
        <f t="shared" si="1"/>
        <v>8.7999999999999989</v>
      </c>
    </row>
    <row r="7" spans="1:10" x14ac:dyDescent="0.45">
      <c r="A7" s="2">
        <v>9631048</v>
      </c>
      <c r="B7" s="2">
        <v>4.6999999999999993</v>
      </c>
      <c r="C7" s="2">
        <v>2.19</v>
      </c>
      <c r="D7" s="2">
        <v>1.1499999999999999</v>
      </c>
      <c r="E7" s="2">
        <v>0.05</v>
      </c>
      <c r="F7" s="2">
        <v>0</v>
      </c>
      <c r="G7" s="2">
        <v>1.4000000000000001</v>
      </c>
      <c r="H7" s="2">
        <v>3.9099999999999997</v>
      </c>
      <c r="I7" s="10">
        <f t="shared" si="0"/>
        <v>11.1</v>
      </c>
      <c r="J7" s="11">
        <f t="shared" si="1"/>
        <v>11.6</v>
      </c>
    </row>
    <row r="8" spans="1:10" x14ac:dyDescent="0.45">
      <c r="A8" s="2">
        <v>9631415</v>
      </c>
      <c r="B8" s="2">
        <v>1.8</v>
      </c>
      <c r="C8" s="2">
        <v>3.6399999999999997</v>
      </c>
      <c r="D8" s="2">
        <v>0.45</v>
      </c>
      <c r="E8" s="2">
        <v>0</v>
      </c>
      <c r="F8" s="2">
        <v>0</v>
      </c>
      <c r="G8" s="2">
        <v>0</v>
      </c>
      <c r="H8" s="2">
        <v>3.8099999999999996</v>
      </c>
      <c r="I8" s="10">
        <f t="shared" si="0"/>
        <v>8.7999999999999989</v>
      </c>
      <c r="J8" s="11">
        <f t="shared" si="1"/>
        <v>9.2999999999999989</v>
      </c>
    </row>
    <row r="9" spans="1:10" x14ac:dyDescent="0.45">
      <c r="A9" s="2">
        <v>9631417</v>
      </c>
      <c r="B9" s="2">
        <v>2.9</v>
      </c>
      <c r="C9" s="2">
        <v>2.19</v>
      </c>
      <c r="D9" s="2">
        <v>0</v>
      </c>
      <c r="E9" s="2">
        <v>7.4999999999999997E-2</v>
      </c>
      <c r="F9" s="2">
        <v>0.05</v>
      </c>
      <c r="G9" s="2">
        <v>1.9000000000000001</v>
      </c>
      <c r="H9" s="2">
        <v>4.55</v>
      </c>
      <c r="I9" s="10">
        <f t="shared" si="0"/>
        <v>10</v>
      </c>
      <c r="J9" s="11">
        <f t="shared" si="1"/>
        <v>10.5</v>
      </c>
    </row>
    <row r="10" spans="1:10" x14ac:dyDescent="0.45">
      <c r="A10" s="2">
        <v>9631421</v>
      </c>
      <c r="B10" s="2">
        <v>1.2</v>
      </c>
      <c r="C10" s="2">
        <v>3.6399999999999997</v>
      </c>
      <c r="D10" s="2">
        <v>0.48</v>
      </c>
      <c r="E10" s="2">
        <v>0.05</v>
      </c>
      <c r="F10" s="2">
        <v>0.05</v>
      </c>
      <c r="G10" s="2">
        <v>0.6</v>
      </c>
      <c r="H10" s="2">
        <v>1.48</v>
      </c>
      <c r="I10" s="10">
        <f t="shared" si="0"/>
        <v>6.1</v>
      </c>
      <c r="J10" s="11">
        <f t="shared" si="1"/>
        <v>6.6</v>
      </c>
    </row>
    <row r="11" spans="1:10" x14ac:dyDescent="0.45">
      <c r="A11" s="2">
        <v>9631811</v>
      </c>
      <c r="B11" s="2">
        <v>4.2</v>
      </c>
      <c r="C11" s="2">
        <v>5.8199999999999994</v>
      </c>
      <c r="D11" s="2">
        <v>0.17</v>
      </c>
      <c r="E11" s="2">
        <v>0</v>
      </c>
      <c r="F11" s="2">
        <v>0</v>
      </c>
      <c r="G11" s="2">
        <v>0</v>
      </c>
      <c r="H11" s="2">
        <v>3.71</v>
      </c>
      <c r="I11" s="10">
        <f t="shared" si="0"/>
        <v>12.299999999999999</v>
      </c>
      <c r="J11" s="11">
        <f t="shared" si="1"/>
        <v>12.799999999999999</v>
      </c>
    </row>
    <row r="12" spans="1:10" x14ac:dyDescent="0.45">
      <c r="A12" s="2">
        <v>9713015</v>
      </c>
      <c r="B12" s="2">
        <v>3.6</v>
      </c>
      <c r="C12" s="2">
        <v>5.0999999999999996</v>
      </c>
      <c r="D12" s="2">
        <v>0.78</v>
      </c>
      <c r="E12" s="2">
        <v>0</v>
      </c>
      <c r="F12" s="2">
        <v>0.2</v>
      </c>
      <c r="G12" s="2">
        <v>1.2</v>
      </c>
      <c r="H12" s="2">
        <v>4.34</v>
      </c>
      <c r="I12" s="10">
        <f t="shared" si="0"/>
        <v>12.6</v>
      </c>
      <c r="J12" s="11">
        <f t="shared" si="1"/>
        <v>13.1</v>
      </c>
    </row>
    <row r="13" spans="1:10" x14ac:dyDescent="0.45">
      <c r="A13" s="2">
        <v>9726062</v>
      </c>
      <c r="B13" s="2">
        <v>5.6999999999999993</v>
      </c>
      <c r="C13" s="2">
        <v>6.55</v>
      </c>
      <c r="D13" s="2">
        <v>2.94</v>
      </c>
      <c r="E13" s="2">
        <v>0.25</v>
      </c>
      <c r="F13" s="2">
        <v>0.05</v>
      </c>
      <c r="G13" s="2">
        <v>1.8</v>
      </c>
      <c r="H13" s="2">
        <v>4.3899999999999997</v>
      </c>
      <c r="I13" s="10">
        <f t="shared" si="0"/>
        <v>17.5</v>
      </c>
      <c r="J13" s="11">
        <f t="shared" si="1"/>
        <v>18</v>
      </c>
    </row>
    <row r="14" spans="1:10" x14ac:dyDescent="0.45">
      <c r="A14" s="2">
        <v>9727038</v>
      </c>
      <c r="B14" s="2">
        <v>4.3999999999999995</v>
      </c>
      <c r="C14" s="2">
        <v>4.7299999999999995</v>
      </c>
      <c r="D14" s="2">
        <v>1.22</v>
      </c>
      <c r="E14" s="2">
        <v>7.4999999999999997E-2</v>
      </c>
      <c r="F14" s="2">
        <v>0</v>
      </c>
      <c r="G14" s="2">
        <v>1.6</v>
      </c>
      <c r="H14" s="2">
        <v>3.7699999999999996</v>
      </c>
      <c r="I14" s="10">
        <f t="shared" si="0"/>
        <v>12.9</v>
      </c>
      <c r="J14" s="11">
        <f t="shared" si="1"/>
        <v>13.4</v>
      </c>
    </row>
    <row r="15" spans="1:10" x14ac:dyDescent="0.45">
      <c r="A15" s="2">
        <v>9731041</v>
      </c>
      <c r="B15" s="2">
        <v>1.2</v>
      </c>
      <c r="C15" s="2">
        <v>4.37</v>
      </c>
      <c r="D15" s="2">
        <v>0</v>
      </c>
      <c r="E15" s="2">
        <v>0</v>
      </c>
      <c r="F15" s="2">
        <v>0.05</v>
      </c>
      <c r="G15" s="2">
        <v>1.6</v>
      </c>
      <c r="H15" s="2">
        <v>3.8699999999999997</v>
      </c>
      <c r="I15" s="10">
        <f t="shared" si="0"/>
        <v>9.2999999999999989</v>
      </c>
      <c r="J15" s="11">
        <f t="shared" si="1"/>
        <v>9.7999999999999989</v>
      </c>
    </row>
    <row r="16" spans="1:10" x14ac:dyDescent="0.45">
      <c r="A16" s="2">
        <v>9731078</v>
      </c>
      <c r="B16" s="2">
        <v>4.5</v>
      </c>
      <c r="C16" s="2">
        <v>2.9099999999999997</v>
      </c>
      <c r="D16" s="2">
        <v>4</v>
      </c>
      <c r="E16" s="2">
        <v>0.25</v>
      </c>
      <c r="F16" s="2">
        <v>0.1</v>
      </c>
      <c r="G16" s="2">
        <v>1.6</v>
      </c>
      <c r="H16" s="2">
        <v>4.37</v>
      </c>
      <c r="I16" s="10">
        <f t="shared" si="0"/>
        <v>14.5</v>
      </c>
      <c r="J16" s="11">
        <f t="shared" si="1"/>
        <v>15</v>
      </c>
    </row>
    <row r="17" spans="1:10" x14ac:dyDescent="0.45">
      <c r="A17" s="2">
        <v>9731093</v>
      </c>
      <c r="B17" s="2">
        <v>4.2</v>
      </c>
      <c r="C17" s="2">
        <v>4.7299999999999995</v>
      </c>
      <c r="D17" s="2">
        <v>0</v>
      </c>
      <c r="E17" s="2">
        <v>7.4999999999999997E-2</v>
      </c>
      <c r="F17" s="2">
        <v>0.25</v>
      </c>
      <c r="G17" s="2">
        <v>1.5</v>
      </c>
      <c r="H17" s="2">
        <v>4.05</v>
      </c>
      <c r="I17" s="10">
        <f t="shared" si="0"/>
        <v>12.2</v>
      </c>
      <c r="J17" s="11">
        <f t="shared" si="1"/>
        <v>12.7</v>
      </c>
    </row>
    <row r="18" spans="1:10" x14ac:dyDescent="0.45">
      <c r="A18" s="2">
        <v>9734016</v>
      </c>
      <c r="B18" s="2">
        <v>4.2</v>
      </c>
      <c r="C18" s="2">
        <v>1.46</v>
      </c>
      <c r="D18" s="2">
        <v>1.73</v>
      </c>
      <c r="E18" s="2">
        <v>7.4999999999999997E-2</v>
      </c>
      <c r="F18" s="2">
        <v>0.22500000000000001</v>
      </c>
      <c r="G18" s="2">
        <v>0.4</v>
      </c>
      <c r="H18" s="2">
        <v>4.01</v>
      </c>
      <c r="I18" s="10">
        <f t="shared" si="0"/>
        <v>10.5</v>
      </c>
      <c r="J18" s="11">
        <f t="shared" si="1"/>
        <v>11</v>
      </c>
    </row>
    <row r="19" spans="1:10" x14ac:dyDescent="0.45">
      <c r="A19" s="2">
        <v>9734022</v>
      </c>
      <c r="B19" s="2">
        <v>3.9</v>
      </c>
      <c r="C19" s="2">
        <v>5.8199999999999994</v>
      </c>
      <c r="D19" s="2">
        <v>2.36</v>
      </c>
      <c r="E19" s="2">
        <v>7.4999999999999997E-2</v>
      </c>
      <c r="F19" s="2">
        <v>0.1</v>
      </c>
      <c r="G19" s="2">
        <v>1.8</v>
      </c>
      <c r="H19" s="2">
        <v>4.38</v>
      </c>
      <c r="I19" s="10">
        <f t="shared" si="0"/>
        <v>15</v>
      </c>
      <c r="J19" s="11">
        <f t="shared" si="1"/>
        <v>15.5</v>
      </c>
    </row>
    <row r="20" spans="1:10" x14ac:dyDescent="0.45">
      <c r="A20" s="2">
        <v>9831029</v>
      </c>
      <c r="B20" s="2">
        <v>2.1</v>
      </c>
      <c r="C20" s="2">
        <v>3.6399999999999997</v>
      </c>
      <c r="D20" s="2">
        <v>0.39</v>
      </c>
      <c r="E20" s="2">
        <v>0</v>
      </c>
      <c r="F20" s="2">
        <v>0</v>
      </c>
      <c r="G20" s="2">
        <v>0</v>
      </c>
      <c r="H20" s="2">
        <v>3.25</v>
      </c>
      <c r="I20" s="10">
        <f t="shared" si="0"/>
        <v>8.4</v>
      </c>
      <c r="J20" s="11">
        <f t="shared" si="1"/>
        <v>8.9</v>
      </c>
    </row>
    <row r="21" spans="1:10" x14ac:dyDescent="0.45">
      <c r="A21" s="2">
        <v>9931001</v>
      </c>
      <c r="B21" s="2">
        <v>3.5</v>
      </c>
      <c r="C21" s="2">
        <v>3.28</v>
      </c>
      <c r="D21" s="2">
        <v>3.3699999999999997</v>
      </c>
      <c r="E21" s="2">
        <v>0.25</v>
      </c>
      <c r="F21" s="2">
        <v>0.1</v>
      </c>
      <c r="G21" s="2">
        <v>0</v>
      </c>
      <c r="H21" s="2">
        <v>4.13</v>
      </c>
      <c r="I21" s="10">
        <f t="shared" si="0"/>
        <v>13</v>
      </c>
      <c r="J21" s="11">
        <f t="shared" si="1"/>
        <v>13.5</v>
      </c>
    </row>
    <row r="22" spans="1:10" x14ac:dyDescent="0.45">
      <c r="A22" s="2">
        <v>9931002</v>
      </c>
      <c r="B22" s="2">
        <v>4.5</v>
      </c>
      <c r="C22" s="2">
        <v>3.6399999999999997</v>
      </c>
      <c r="D22" s="2">
        <v>2.61</v>
      </c>
      <c r="E22" s="2">
        <v>0</v>
      </c>
      <c r="F22" s="2">
        <v>0</v>
      </c>
      <c r="G22" s="2">
        <v>0</v>
      </c>
      <c r="H22" s="2">
        <v>3.48</v>
      </c>
      <c r="I22" s="10">
        <f t="shared" si="0"/>
        <v>12.5</v>
      </c>
      <c r="J22" s="11">
        <f t="shared" si="1"/>
        <v>13</v>
      </c>
    </row>
    <row r="23" spans="1:10" x14ac:dyDescent="0.45">
      <c r="A23" s="2">
        <v>9931018</v>
      </c>
      <c r="B23" s="2">
        <v>3.6</v>
      </c>
      <c r="C23" s="2">
        <v>3.6399999999999997</v>
      </c>
      <c r="D23" s="2">
        <v>3.38</v>
      </c>
      <c r="E23" s="2">
        <v>0.25</v>
      </c>
      <c r="F23" s="2">
        <v>0.1</v>
      </c>
      <c r="G23" s="2">
        <v>0</v>
      </c>
      <c r="H23" s="2">
        <v>3.36</v>
      </c>
      <c r="I23" s="10">
        <f t="shared" si="0"/>
        <v>12.6</v>
      </c>
      <c r="J23" s="11">
        <f t="shared" si="1"/>
        <v>13.1</v>
      </c>
    </row>
    <row r="24" spans="1:10" x14ac:dyDescent="0.45">
      <c r="A24" s="2">
        <v>9931024</v>
      </c>
      <c r="B24" s="2">
        <v>3.6</v>
      </c>
      <c r="C24" s="2">
        <v>2.19</v>
      </c>
      <c r="D24" s="2">
        <v>3.9</v>
      </c>
      <c r="E24" s="2">
        <v>0.25</v>
      </c>
      <c r="F24" s="2">
        <v>0.1</v>
      </c>
      <c r="G24" s="2">
        <v>0</v>
      </c>
      <c r="H24" s="2">
        <v>3.96</v>
      </c>
      <c r="I24" s="10">
        <f t="shared" si="0"/>
        <v>12.4</v>
      </c>
      <c r="J24" s="11">
        <f t="shared" si="1"/>
        <v>12.9</v>
      </c>
    </row>
    <row r="25" spans="1:10" x14ac:dyDescent="0.45">
      <c r="A25" s="2">
        <v>9931035</v>
      </c>
      <c r="B25" s="2">
        <v>2.9</v>
      </c>
      <c r="C25" s="2">
        <v>2.19</v>
      </c>
      <c r="D25" s="2">
        <v>3.05</v>
      </c>
      <c r="E25" s="2">
        <v>0.25</v>
      </c>
      <c r="F25" s="2">
        <v>0</v>
      </c>
      <c r="G25" s="2">
        <v>0</v>
      </c>
      <c r="H25" s="2">
        <v>3.7199999999999998</v>
      </c>
      <c r="I25" s="10">
        <f t="shared" si="0"/>
        <v>10.799999999999999</v>
      </c>
      <c r="J25" s="11">
        <f t="shared" si="1"/>
        <v>11.299999999999999</v>
      </c>
    </row>
    <row r="26" spans="1:10" x14ac:dyDescent="0.45">
      <c r="A26" s="2">
        <v>9931038</v>
      </c>
      <c r="B26" s="2">
        <v>3.9</v>
      </c>
      <c r="C26" s="2">
        <v>2.19</v>
      </c>
      <c r="D26" s="2">
        <v>4.37</v>
      </c>
      <c r="E26" s="2">
        <v>0.17499999999999999</v>
      </c>
      <c r="F26" s="2">
        <v>0.2</v>
      </c>
      <c r="G26" s="2">
        <v>0</v>
      </c>
      <c r="H26" s="2">
        <v>4.3</v>
      </c>
      <c r="I26" s="10">
        <f t="shared" si="0"/>
        <v>13.4</v>
      </c>
      <c r="J26" s="11">
        <f t="shared" si="1"/>
        <v>13.9</v>
      </c>
    </row>
    <row r="27" spans="1:10" x14ac:dyDescent="0.45">
      <c r="A27" s="2">
        <v>9931039</v>
      </c>
      <c r="B27" s="2">
        <v>5.4</v>
      </c>
      <c r="C27" s="2">
        <v>4.37</v>
      </c>
      <c r="D27" s="2">
        <v>3.5799999999999996</v>
      </c>
      <c r="E27" s="2">
        <v>0.125</v>
      </c>
      <c r="F27" s="2">
        <v>0.25</v>
      </c>
      <c r="G27" s="2">
        <v>1.6</v>
      </c>
      <c r="H27" s="2">
        <v>4.25</v>
      </c>
      <c r="I27" s="10">
        <f t="shared" si="0"/>
        <v>15.9</v>
      </c>
      <c r="J27" s="11">
        <f t="shared" si="1"/>
        <v>16.399999999999999</v>
      </c>
    </row>
    <row r="28" spans="1:10" x14ac:dyDescent="0.45">
      <c r="A28" s="2">
        <v>9931042</v>
      </c>
      <c r="B28" s="2">
        <v>5.6</v>
      </c>
      <c r="C28" s="2">
        <v>3.6399999999999997</v>
      </c>
      <c r="D28" s="2">
        <v>2.7899999999999996</v>
      </c>
      <c r="E28" s="2">
        <v>0.17499999999999999</v>
      </c>
      <c r="F28" s="2">
        <v>0.05</v>
      </c>
      <c r="G28" s="2">
        <v>1.4000000000000001</v>
      </c>
      <c r="H28" s="2">
        <v>4.26</v>
      </c>
      <c r="I28" s="10">
        <f t="shared" si="0"/>
        <v>14.6</v>
      </c>
      <c r="J28" s="11">
        <f t="shared" si="1"/>
        <v>15.1</v>
      </c>
    </row>
    <row r="29" spans="1:10" x14ac:dyDescent="0.45">
      <c r="A29" s="2">
        <v>9931045</v>
      </c>
      <c r="B29" s="2">
        <v>5.6</v>
      </c>
      <c r="C29" s="2">
        <v>4.37</v>
      </c>
      <c r="D29" s="2">
        <v>4.0999999999999996</v>
      </c>
      <c r="E29" s="2">
        <v>0.15</v>
      </c>
      <c r="F29" s="2">
        <v>0.05</v>
      </c>
      <c r="G29" s="2">
        <v>1.4000000000000001</v>
      </c>
      <c r="H29" s="2">
        <v>4.22</v>
      </c>
      <c r="I29" s="10">
        <f t="shared" si="0"/>
        <v>16.200000000000003</v>
      </c>
      <c r="J29" s="11">
        <f t="shared" si="1"/>
        <v>16.700000000000003</v>
      </c>
    </row>
    <row r="30" spans="1:10" x14ac:dyDescent="0.45">
      <c r="A30" s="2">
        <v>9931050</v>
      </c>
      <c r="B30" s="2">
        <v>4.2</v>
      </c>
      <c r="C30" s="2">
        <v>2.19</v>
      </c>
      <c r="D30" s="2">
        <v>3.92</v>
      </c>
      <c r="E30" s="2">
        <v>0.25</v>
      </c>
      <c r="F30" s="2">
        <v>0.1</v>
      </c>
      <c r="G30" s="2">
        <v>0</v>
      </c>
      <c r="H30" s="2">
        <v>4.01</v>
      </c>
      <c r="I30" s="10">
        <f t="shared" si="0"/>
        <v>13</v>
      </c>
      <c r="J30" s="11">
        <f t="shared" si="1"/>
        <v>13.5</v>
      </c>
    </row>
    <row r="31" spans="1:10" x14ac:dyDescent="0.45">
      <c r="A31" s="2">
        <v>9931052</v>
      </c>
      <c r="B31" s="2">
        <v>6</v>
      </c>
      <c r="C31" s="2">
        <v>6.55</v>
      </c>
      <c r="D31" s="2">
        <v>4.3999999999999995</v>
      </c>
      <c r="E31" s="2">
        <v>0.25</v>
      </c>
      <c r="F31" s="2">
        <v>0.22500000000000001</v>
      </c>
      <c r="G31" s="2">
        <v>0</v>
      </c>
      <c r="H31" s="2">
        <v>4.18</v>
      </c>
      <c r="I31" s="10">
        <f t="shared" si="0"/>
        <v>18.8</v>
      </c>
      <c r="J31" s="11">
        <f t="shared" si="1"/>
        <v>19.3</v>
      </c>
    </row>
    <row r="32" spans="1:10" x14ac:dyDescent="0.45">
      <c r="A32" s="2">
        <v>9931053</v>
      </c>
      <c r="B32" s="2">
        <v>2.7</v>
      </c>
      <c r="C32" s="2">
        <v>3.6399999999999997</v>
      </c>
      <c r="D32" s="2">
        <v>2.2000000000000002</v>
      </c>
      <c r="E32" s="2">
        <v>0.05</v>
      </c>
      <c r="F32" s="2">
        <v>0.25</v>
      </c>
      <c r="G32" s="2">
        <v>0</v>
      </c>
      <c r="H32" s="2">
        <v>4.1399999999999997</v>
      </c>
      <c r="I32" s="10">
        <f t="shared" si="0"/>
        <v>11.6</v>
      </c>
      <c r="J32" s="11">
        <f t="shared" si="1"/>
        <v>12.1</v>
      </c>
    </row>
    <row r="33" spans="1:10" x14ac:dyDescent="0.45">
      <c r="A33" s="2">
        <v>9931055</v>
      </c>
      <c r="B33" s="2">
        <v>6</v>
      </c>
      <c r="C33" s="2">
        <v>5.8199999999999994</v>
      </c>
      <c r="D33" s="2">
        <v>3.51</v>
      </c>
      <c r="E33" s="2">
        <v>0.25</v>
      </c>
      <c r="F33" s="2">
        <v>0.25</v>
      </c>
      <c r="G33" s="2">
        <v>0</v>
      </c>
      <c r="H33" s="2">
        <v>4.8199999999999994</v>
      </c>
      <c r="I33" s="10">
        <f t="shared" si="0"/>
        <v>18.100000000000001</v>
      </c>
      <c r="J33" s="11">
        <f t="shared" si="1"/>
        <v>18.600000000000001</v>
      </c>
    </row>
    <row r="34" spans="1:10" x14ac:dyDescent="0.45">
      <c r="A34" s="2">
        <v>9931056</v>
      </c>
      <c r="B34" s="2">
        <v>4.5</v>
      </c>
      <c r="C34" s="2">
        <v>3.6399999999999997</v>
      </c>
      <c r="D34" s="2">
        <v>2.7399999999999998</v>
      </c>
      <c r="E34" s="2">
        <v>7.4999999999999997E-2</v>
      </c>
      <c r="F34" s="2">
        <v>0.1</v>
      </c>
      <c r="G34" s="2">
        <v>1.4000000000000001</v>
      </c>
      <c r="H34" s="2">
        <v>3.26</v>
      </c>
      <c r="I34" s="10">
        <f t="shared" si="0"/>
        <v>12.7</v>
      </c>
      <c r="J34" s="11">
        <f t="shared" si="1"/>
        <v>13.2</v>
      </c>
    </row>
    <row r="35" spans="1:10" x14ac:dyDescent="0.45">
      <c r="A35" s="2">
        <v>9931057</v>
      </c>
      <c r="B35" s="2">
        <v>3.6</v>
      </c>
      <c r="C35" s="2">
        <v>2.9099999999999997</v>
      </c>
      <c r="D35" s="2">
        <v>0.78</v>
      </c>
      <c r="E35" s="2">
        <v>7.4999999999999997E-2</v>
      </c>
      <c r="F35" s="2">
        <v>0.05</v>
      </c>
      <c r="G35" s="2">
        <v>0</v>
      </c>
      <c r="H35" s="2">
        <v>1.58</v>
      </c>
      <c r="I35" s="10">
        <f t="shared" si="0"/>
        <v>7.8</v>
      </c>
      <c r="J35" s="11">
        <f t="shared" si="1"/>
        <v>8.3000000000000007</v>
      </c>
    </row>
    <row r="36" spans="1:10" x14ac:dyDescent="0.45">
      <c r="A36" s="2">
        <v>9931062</v>
      </c>
      <c r="B36" s="2">
        <v>5.0999999999999996</v>
      </c>
      <c r="C36" s="2">
        <v>5.0999999999999996</v>
      </c>
      <c r="D36" s="2">
        <v>3</v>
      </c>
      <c r="E36" s="2">
        <v>0.125</v>
      </c>
      <c r="F36" s="2">
        <v>0.05</v>
      </c>
      <c r="G36" s="2">
        <v>0</v>
      </c>
      <c r="H36" s="2">
        <v>4.26</v>
      </c>
      <c r="I36" s="10">
        <f t="shared" si="0"/>
        <v>15.5</v>
      </c>
      <c r="J36" s="11">
        <f t="shared" si="1"/>
        <v>16</v>
      </c>
    </row>
    <row r="37" spans="1:10" x14ac:dyDescent="0.45">
      <c r="A37" s="2">
        <v>9931065</v>
      </c>
      <c r="B37" s="2">
        <v>4.0999999999999996</v>
      </c>
      <c r="C37" s="2">
        <v>4.7299999999999995</v>
      </c>
      <c r="D37" s="2">
        <v>4.2799999999999994</v>
      </c>
      <c r="E37" s="2">
        <v>7.4999999999999997E-2</v>
      </c>
      <c r="F37" s="2">
        <v>0.1</v>
      </c>
      <c r="G37" s="2">
        <v>0</v>
      </c>
      <c r="H37" s="2">
        <v>4.5</v>
      </c>
      <c r="I37" s="10">
        <f t="shared" si="0"/>
        <v>15.6</v>
      </c>
      <c r="J37" s="11">
        <f t="shared" si="1"/>
        <v>16.100000000000001</v>
      </c>
    </row>
    <row r="38" spans="1:10" x14ac:dyDescent="0.45">
      <c r="A38" s="2">
        <v>9931067</v>
      </c>
      <c r="B38" s="2">
        <v>2.9</v>
      </c>
      <c r="C38" s="2">
        <v>2.19</v>
      </c>
      <c r="D38" s="2">
        <v>2.0299999999999998</v>
      </c>
      <c r="E38" s="2">
        <v>0.1</v>
      </c>
      <c r="F38" s="2">
        <v>0.05</v>
      </c>
      <c r="G38" s="2">
        <v>1.6</v>
      </c>
      <c r="H38" s="2">
        <v>4.3</v>
      </c>
      <c r="I38" s="10">
        <f t="shared" si="0"/>
        <v>11</v>
      </c>
      <c r="J38" s="11">
        <f t="shared" si="1"/>
        <v>11.5</v>
      </c>
    </row>
    <row r="39" spans="1:10" x14ac:dyDescent="0.45">
      <c r="A39" s="2">
        <v>9931071</v>
      </c>
      <c r="B39" s="2">
        <v>4.0999999999999996</v>
      </c>
      <c r="C39" s="2">
        <v>4.7299999999999995</v>
      </c>
      <c r="D39" s="2">
        <v>4.1099999999999994</v>
      </c>
      <c r="E39" s="2">
        <v>0.25</v>
      </c>
      <c r="F39" s="2">
        <v>0.1</v>
      </c>
      <c r="G39" s="2">
        <v>0</v>
      </c>
      <c r="H39" s="2">
        <v>4.49</v>
      </c>
      <c r="I39" s="10">
        <f t="shared" si="0"/>
        <v>15.7</v>
      </c>
      <c r="J39" s="11">
        <f t="shared" si="1"/>
        <v>16.2</v>
      </c>
    </row>
    <row r="40" spans="1:10" x14ac:dyDescent="0.45">
      <c r="A40" s="2">
        <v>9931072</v>
      </c>
      <c r="B40" s="2">
        <v>4.2</v>
      </c>
      <c r="C40" s="2">
        <v>4.7299999999999995</v>
      </c>
      <c r="D40" s="2">
        <v>4.3599999999999994</v>
      </c>
      <c r="E40" s="2">
        <v>7.4999999999999997E-2</v>
      </c>
      <c r="F40" s="2">
        <v>0.1</v>
      </c>
      <c r="G40" s="2">
        <v>1.6</v>
      </c>
      <c r="H40" s="2">
        <v>4.74</v>
      </c>
      <c r="I40" s="10">
        <f t="shared" si="0"/>
        <v>16.100000000000001</v>
      </c>
      <c r="J40" s="11">
        <f t="shared" si="1"/>
        <v>16.600000000000001</v>
      </c>
    </row>
    <row r="41" spans="1:10" x14ac:dyDescent="0.45">
      <c r="A41" s="2">
        <v>9931075</v>
      </c>
      <c r="B41" s="2">
        <v>3.8000000000000003</v>
      </c>
      <c r="C41" s="2">
        <v>4.37</v>
      </c>
      <c r="D41" s="2">
        <v>2.1399999999999997</v>
      </c>
      <c r="E41" s="2">
        <v>0</v>
      </c>
      <c r="F41" s="2">
        <v>0.05</v>
      </c>
      <c r="G41" s="2">
        <v>0</v>
      </c>
      <c r="H41" s="2">
        <v>3.4699999999999998</v>
      </c>
      <c r="I41" s="10">
        <f t="shared" si="0"/>
        <v>12.2</v>
      </c>
      <c r="J41" s="11">
        <f t="shared" si="1"/>
        <v>12.7</v>
      </c>
    </row>
    <row r="42" spans="1:10" x14ac:dyDescent="0.45">
      <c r="A42" s="2">
        <v>9931078</v>
      </c>
      <c r="B42" s="2">
        <v>6</v>
      </c>
      <c r="C42" s="2">
        <v>5.46</v>
      </c>
      <c r="D42" s="2">
        <v>4.38</v>
      </c>
      <c r="E42" s="2">
        <v>0.17499999999999999</v>
      </c>
      <c r="F42" s="2">
        <v>0.05</v>
      </c>
      <c r="G42" s="2">
        <v>0</v>
      </c>
      <c r="H42" s="2">
        <v>4.72</v>
      </c>
      <c r="I42" s="10">
        <f t="shared" si="0"/>
        <v>18.200000000000003</v>
      </c>
      <c r="J42" s="11">
        <f t="shared" si="1"/>
        <v>18.700000000000003</v>
      </c>
    </row>
    <row r="43" spans="1:10" x14ac:dyDescent="0.45">
      <c r="A43" s="2">
        <v>9931080</v>
      </c>
      <c r="B43" s="2">
        <v>3.2</v>
      </c>
      <c r="C43" s="2">
        <v>1.46</v>
      </c>
      <c r="D43" s="2">
        <v>3.17</v>
      </c>
      <c r="E43" s="2">
        <v>0.17499999999999999</v>
      </c>
      <c r="F43" s="2">
        <v>0.1</v>
      </c>
      <c r="G43" s="2">
        <v>1.6</v>
      </c>
      <c r="H43" s="2">
        <v>3.9</v>
      </c>
      <c r="I43" s="10">
        <f t="shared" si="0"/>
        <v>11.299999999999999</v>
      </c>
      <c r="J43" s="11">
        <f t="shared" si="1"/>
        <v>11.799999999999999</v>
      </c>
    </row>
    <row r="44" spans="1:10" x14ac:dyDescent="0.45">
      <c r="A44" s="2">
        <v>9931086</v>
      </c>
      <c r="B44" s="2">
        <v>5.7</v>
      </c>
      <c r="C44" s="2">
        <v>6.55</v>
      </c>
      <c r="D44" s="2">
        <v>4.7</v>
      </c>
      <c r="E44" s="2">
        <v>0.25</v>
      </c>
      <c r="F44" s="2">
        <v>0.25</v>
      </c>
      <c r="G44" s="2">
        <v>0</v>
      </c>
      <c r="H44" s="2">
        <v>5</v>
      </c>
      <c r="I44" s="10">
        <f t="shared" si="0"/>
        <v>19.700000000000003</v>
      </c>
      <c r="J44" s="11">
        <v>20</v>
      </c>
    </row>
    <row r="45" spans="1:10" x14ac:dyDescent="0.45">
      <c r="A45" s="2">
        <v>9931089</v>
      </c>
      <c r="B45" s="2">
        <v>5.0999999999999996</v>
      </c>
      <c r="C45" s="2">
        <v>4</v>
      </c>
      <c r="D45" s="2">
        <v>4.12</v>
      </c>
      <c r="E45" s="2">
        <v>0.2</v>
      </c>
      <c r="F45" s="2">
        <v>0.25</v>
      </c>
      <c r="G45" s="2">
        <v>1.6</v>
      </c>
      <c r="H45" s="2">
        <v>4.95</v>
      </c>
      <c r="I45" s="10">
        <f t="shared" si="0"/>
        <v>16.600000000000001</v>
      </c>
      <c r="J45" s="11">
        <f t="shared" si="1"/>
        <v>17.100000000000001</v>
      </c>
    </row>
    <row r="46" spans="1:10" x14ac:dyDescent="0.45">
      <c r="A46" s="2">
        <v>9931096</v>
      </c>
      <c r="B46" s="2">
        <v>5.7</v>
      </c>
      <c r="C46" s="2">
        <v>3.6399999999999997</v>
      </c>
      <c r="D46" s="2">
        <v>4.3</v>
      </c>
      <c r="E46" s="2">
        <v>0.25</v>
      </c>
      <c r="F46" s="2">
        <v>0.1</v>
      </c>
      <c r="G46" s="2">
        <v>0</v>
      </c>
      <c r="H46" s="2">
        <v>4.6899999999999995</v>
      </c>
      <c r="I46" s="10">
        <f t="shared" si="0"/>
        <v>16.5</v>
      </c>
      <c r="J46" s="11">
        <f t="shared" si="1"/>
        <v>17</v>
      </c>
    </row>
    <row r="47" spans="1:10" x14ac:dyDescent="0.45">
      <c r="A47" s="2">
        <v>9931099</v>
      </c>
      <c r="B47" s="2">
        <v>3</v>
      </c>
      <c r="C47" s="2">
        <v>2.19</v>
      </c>
      <c r="D47" s="2">
        <v>3.94</v>
      </c>
      <c r="E47" s="2">
        <v>0.125</v>
      </c>
      <c r="F47" s="2">
        <v>0.05</v>
      </c>
      <c r="G47" s="2">
        <v>1.5</v>
      </c>
      <c r="H47" s="2">
        <v>3.82</v>
      </c>
      <c r="I47" s="10">
        <f t="shared" si="0"/>
        <v>12</v>
      </c>
      <c r="J47" s="11">
        <f t="shared" si="1"/>
        <v>12.5</v>
      </c>
    </row>
    <row r="48" spans="1:10" x14ac:dyDescent="0.45">
      <c r="A48" s="2">
        <v>9931100</v>
      </c>
      <c r="B48" s="2">
        <v>4.8</v>
      </c>
      <c r="C48" s="2">
        <v>4.37</v>
      </c>
      <c r="D48" s="2">
        <v>2.4099999999999997</v>
      </c>
      <c r="E48" s="2">
        <v>0.17499999999999999</v>
      </c>
      <c r="F48" s="2">
        <v>0.05</v>
      </c>
      <c r="G48" s="2">
        <v>1.6</v>
      </c>
      <c r="H48" s="2">
        <v>4.1899999999999995</v>
      </c>
      <c r="I48" s="10">
        <f t="shared" si="0"/>
        <v>14.3</v>
      </c>
      <c r="J48" s="11">
        <f t="shared" si="1"/>
        <v>14.8</v>
      </c>
    </row>
    <row r="49" spans="1:10" x14ac:dyDescent="0.45">
      <c r="A49" s="2">
        <v>9931103</v>
      </c>
      <c r="B49" s="2">
        <v>1.4000000000000001</v>
      </c>
      <c r="C49" s="2">
        <v>2.9099999999999997</v>
      </c>
      <c r="D49" s="2">
        <v>3.6199999999999997</v>
      </c>
      <c r="E49" s="2">
        <v>0.25</v>
      </c>
      <c r="F49" s="2">
        <v>0.05</v>
      </c>
      <c r="G49" s="2">
        <v>0</v>
      </c>
      <c r="H49" s="2">
        <v>4</v>
      </c>
      <c r="I49" s="10">
        <f t="shared" si="0"/>
        <v>11</v>
      </c>
      <c r="J49" s="11">
        <f t="shared" si="1"/>
        <v>11.5</v>
      </c>
    </row>
    <row r="50" spans="1:10" x14ac:dyDescent="0.45">
      <c r="A50" s="2">
        <v>40031501</v>
      </c>
      <c r="B50" s="2">
        <v>2.1</v>
      </c>
      <c r="C50" s="2">
        <v>2.19</v>
      </c>
      <c r="D50" s="2">
        <v>3.86</v>
      </c>
      <c r="E50" s="2">
        <v>0.1</v>
      </c>
      <c r="F50" s="2">
        <v>0.05</v>
      </c>
      <c r="G50" s="2">
        <v>0</v>
      </c>
      <c r="H50" s="2">
        <v>4.59</v>
      </c>
      <c r="I50" s="10">
        <f t="shared" si="0"/>
        <v>11.6</v>
      </c>
      <c r="J50" s="11">
        <f t="shared" si="1"/>
        <v>12.1</v>
      </c>
    </row>
    <row r="52" spans="1:10" x14ac:dyDescent="0.45">
      <c r="A52" s="2" t="s">
        <v>137</v>
      </c>
      <c r="B52" s="10">
        <f t="shared" ref="B52:H52" si="2">AVERAGE(B2:B50)</f>
        <v>4.0142857142857133</v>
      </c>
      <c r="C52" s="10">
        <f t="shared" si="2"/>
        <v>3.8193877551020399</v>
      </c>
      <c r="D52" s="10">
        <f t="shared" si="2"/>
        <v>2.4700000000000002</v>
      </c>
      <c r="E52" s="10">
        <f t="shared" si="2"/>
        <v>0.11989795918367345</v>
      </c>
      <c r="F52" s="10">
        <f t="shared" si="2"/>
        <v>9.3877551020408137E-2</v>
      </c>
      <c r="G52" s="10">
        <f t="shared" si="2"/>
        <v>0.62653061224489803</v>
      </c>
      <c r="H52" s="10">
        <f t="shared" si="2"/>
        <v>3.9651020408163262</v>
      </c>
      <c r="I52" s="10">
        <f>AVERAGE(I2:I50)</f>
        <v>12.936734693877552</v>
      </c>
      <c r="J52" s="10">
        <f>AVERAGE(J2:J50)</f>
        <v>13.432653061224491</v>
      </c>
    </row>
    <row r="53" spans="1:10" x14ac:dyDescent="0.45">
      <c r="B53" s="2"/>
      <c r="C53" s="2"/>
      <c r="D53" s="2"/>
      <c r="E53" s="2"/>
      <c r="F53" s="2"/>
      <c r="G53" s="2"/>
      <c r="H53" s="2"/>
      <c r="I53" s="2"/>
      <c r="J53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B8A5-401E-45AB-8BD7-AF0F96B1876E}">
  <dimension ref="A1:V81"/>
  <sheetViews>
    <sheetView rightToLeft="1" zoomScale="99" zoomScaleNormal="145" workbookViewId="0">
      <selection activeCell="H12" sqref="H12"/>
    </sheetView>
  </sheetViews>
  <sheetFormatPr defaultRowHeight="15" x14ac:dyDescent="0.25"/>
  <cols>
    <col min="1" max="1" width="14.140625" style="3" bestFit="1" customWidth="1"/>
    <col min="5" max="5" width="11.7109375" bestFit="1" customWidth="1"/>
    <col min="6" max="6" width="12" bestFit="1" customWidth="1"/>
    <col min="8" max="8" width="11.7109375" bestFit="1" customWidth="1"/>
    <col min="9" max="9" width="9" bestFit="1" customWidth="1"/>
  </cols>
  <sheetData>
    <row r="1" spans="1:22" ht="19.5" x14ac:dyDescent="0.25">
      <c r="A1" s="6" t="s">
        <v>0</v>
      </c>
      <c r="B1" s="6" t="s">
        <v>134</v>
      </c>
      <c r="C1" s="6" t="s">
        <v>126</v>
      </c>
      <c r="D1" s="6" t="s">
        <v>127</v>
      </c>
      <c r="E1" s="6" t="s">
        <v>128</v>
      </c>
      <c r="F1" s="6" t="s">
        <v>129</v>
      </c>
      <c r="G1" s="6" t="s">
        <v>130</v>
      </c>
      <c r="H1" s="6" t="s">
        <v>131</v>
      </c>
      <c r="I1" s="6" t="s">
        <v>132</v>
      </c>
      <c r="J1" s="6" t="s">
        <v>133</v>
      </c>
    </row>
    <row r="2" spans="1:22" ht="18" x14ac:dyDescent="0.45">
      <c r="A2" s="7">
        <v>9531084</v>
      </c>
      <c r="B2" s="7">
        <v>4.3999999999999995</v>
      </c>
      <c r="C2" s="7">
        <v>5.0999999999999996</v>
      </c>
      <c r="D2" s="7">
        <v>0</v>
      </c>
      <c r="E2" s="7">
        <v>0</v>
      </c>
      <c r="F2" s="7">
        <v>0</v>
      </c>
      <c r="G2" s="7">
        <v>0</v>
      </c>
      <c r="H2" s="7">
        <v>4.5</v>
      </c>
      <c r="I2" s="7">
        <f>ROUNDUP((MAX(SUM(B2:D2)+G2,20*(SUM(B2:D2))/18))*15/20+H2+E2+F2,1)</f>
        <v>12.5</v>
      </c>
      <c r="J2" s="13">
        <f>I2+0.5</f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8" x14ac:dyDescent="0.45">
      <c r="A3" s="7">
        <v>9613007</v>
      </c>
      <c r="B3" s="7">
        <v>2.1</v>
      </c>
      <c r="C3" s="7">
        <v>8</v>
      </c>
      <c r="D3" s="7">
        <v>2</v>
      </c>
      <c r="E3" s="7">
        <v>7.4999999999999997E-2</v>
      </c>
      <c r="F3" s="7">
        <v>0.25</v>
      </c>
      <c r="G3" s="7">
        <v>0</v>
      </c>
      <c r="H3" s="7">
        <v>3.4499999999999997</v>
      </c>
      <c r="I3" s="7">
        <f t="shared" ref="I3:I60" si="0">ROUNDUP((MAX(SUM(B3:D3)+G3,20*(SUM(B3:D3))/18))*15/20+H3+E3+F3,1)</f>
        <v>13.9</v>
      </c>
      <c r="J3" s="13">
        <f t="shared" ref="J3:J60" si="1">I3+0.5</f>
        <v>14.4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8" x14ac:dyDescent="0.45">
      <c r="A4" s="7">
        <v>9627001</v>
      </c>
      <c r="B4" s="7">
        <v>3.6</v>
      </c>
      <c r="C4" s="7">
        <v>4.7299999999999995</v>
      </c>
      <c r="D4" s="7">
        <v>3.2399999999999998</v>
      </c>
      <c r="E4" s="7">
        <v>0.125</v>
      </c>
      <c r="F4" s="7">
        <v>0.05</v>
      </c>
      <c r="G4" s="7">
        <v>1</v>
      </c>
      <c r="H4" s="7">
        <v>4.3</v>
      </c>
      <c r="I4" s="7">
        <f t="shared" si="0"/>
        <v>14.2</v>
      </c>
      <c r="J4" s="13">
        <f t="shared" si="1"/>
        <v>14.7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8" x14ac:dyDescent="0.45">
      <c r="A5" s="7">
        <v>9631025</v>
      </c>
      <c r="B5" s="7">
        <v>5.3</v>
      </c>
      <c r="C5" s="7">
        <v>6.55</v>
      </c>
      <c r="D5" s="7">
        <v>3.5199999999999996</v>
      </c>
      <c r="E5" s="7">
        <v>0.125</v>
      </c>
      <c r="F5" s="7">
        <v>0.25</v>
      </c>
      <c r="G5" s="7">
        <v>1.8</v>
      </c>
      <c r="H5" s="7">
        <v>4.49</v>
      </c>
      <c r="I5" s="7">
        <f t="shared" si="0"/>
        <v>17.8</v>
      </c>
      <c r="J5" s="13">
        <f t="shared" si="1"/>
        <v>18.3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8" x14ac:dyDescent="0.45">
      <c r="A6" s="7">
        <v>9631047</v>
      </c>
      <c r="B6" s="7">
        <v>2.7</v>
      </c>
      <c r="C6" s="7">
        <v>4.37</v>
      </c>
      <c r="D6" s="7">
        <v>1.71</v>
      </c>
      <c r="E6" s="7">
        <v>0.05</v>
      </c>
      <c r="F6" s="7">
        <v>0.25</v>
      </c>
      <c r="G6" s="7">
        <v>0</v>
      </c>
      <c r="H6" s="7">
        <v>4.75</v>
      </c>
      <c r="I6" s="7">
        <f t="shared" si="0"/>
        <v>12.4</v>
      </c>
      <c r="J6" s="13">
        <f t="shared" si="1"/>
        <v>12.9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8" x14ac:dyDescent="0.45">
      <c r="A7" s="7">
        <v>9631076</v>
      </c>
      <c r="B7" s="7">
        <v>4.2</v>
      </c>
      <c r="C7" s="7">
        <v>3.6399999999999997</v>
      </c>
      <c r="D7" s="7">
        <v>0</v>
      </c>
      <c r="E7" s="7">
        <v>0</v>
      </c>
      <c r="F7" s="7">
        <v>0</v>
      </c>
      <c r="G7" s="7">
        <v>0</v>
      </c>
      <c r="H7" s="7">
        <v>4.75</v>
      </c>
      <c r="I7" s="7">
        <f t="shared" si="0"/>
        <v>11.299999999999999</v>
      </c>
      <c r="J7" s="13">
        <f t="shared" si="1"/>
        <v>11.799999999999999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8" x14ac:dyDescent="0.45">
      <c r="A8" s="7">
        <v>9631408</v>
      </c>
      <c r="B8" s="7">
        <v>3</v>
      </c>
      <c r="C8" s="7">
        <v>2.19</v>
      </c>
      <c r="D8" s="7">
        <v>1.25</v>
      </c>
      <c r="E8" s="7">
        <v>0.2</v>
      </c>
      <c r="F8" s="7">
        <v>0.05</v>
      </c>
      <c r="G8" s="7">
        <v>0</v>
      </c>
      <c r="H8" s="7">
        <v>4.6500000000000004</v>
      </c>
      <c r="I8" s="7">
        <f t="shared" si="0"/>
        <v>10.299999999999999</v>
      </c>
      <c r="J8" s="13">
        <f t="shared" si="1"/>
        <v>10.799999999999999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8" x14ac:dyDescent="0.45">
      <c r="A9" s="7">
        <v>9631413</v>
      </c>
      <c r="B9" s="7">
        <v>4.5</v>
      </c>
      <c r="C9" s="7">
        <v>5.0999999999999996</v>
      </c>
      <c r="D9" s="7">
        <v>1.1499999999999999</v>
      </c>
      <c r="E9" s="7">
        <v>0.125</v>
      </c>
      <c r="F9" s="7">
        <v>0.05</v>
      </c>
      <c r="G9" s="7">
        <v>0</v>
      </c>
      <c r="H9" s="7">
        <v>4.7799999999999994</v>
      </c>
      <c r="I9" s="7">
        <f t="shared" si="0"/>
        <v>14</v>
      </c>
      <c r="J9" s="13">
        <f t="shared" si="1"/>
        <v>14.5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8" x14ac:dyDescent="0.45">
      <c r="A10" s="7">
        <v>9631419</v>
      </c>
      <c r="B10" s="7">
        <v>3.6</v>
      </c>
      <c r="C10" s="7">
        <v>3.6399999999999997</v>
      </c>
      <c r="D10" s="7">
        <v>0.47000000000000003</v>
      </c>
      <c r="E10" s="7">
        <v>7.4999999999999997E-2</v>
      </c>
      <c r="F10" s="7">
        <v>0.1</v>
      </c>
      <c r="G10" s="7">
        <v>0</v>
      </c>
      <c r="H10" s="7">
        <v>5</v>
      </c>
      <c r="I10" s="7">
        <f t="shared" si="0"/>
        <v>11.6</v>
      </c>
      <c r="J10" s="13">
        <f t="shared" si="1"/>
        <v>12.1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8" x14ac:dyDescent="0.45">
      <c r="A11" s="7">
        <v>9631422</v>
      </c>
      <c r="B11" s="7">
        <v>0.3</v>
      </c>
      <c r="C11" s="7">
        <v>4.37</v>
      </c>
      <c r="D11" s="7">
        <v>0.42</v>
      </c>
      <c r="E11" s="7">
        <v>0</v>
      </c>
      <c r="F11" s="7">
        <v>0</v>
      </c>
      <c r="G11" s="7">
        <v>1.6</v>
      </c>
      <c r="H11" s="7">
        <v>2.5599999999999996</v>
      </c>
      <c r="I11" s="7">
        <f t="shared" si="0"/>
        <v>7.6</v>
      </c>
      <c r="J11" s="13">
        <f t="shared" si="1"/>
        <v>8.1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8" x14ac:dyDescent="0.45">
      <c r="A12" s="7">
        <v>9731113</v>
      </c>
      <c r="B12" s="7">
        <v>3</v>
      </c>
      <c r="C12" s="7">
        <v>2.9099999999999997</v>
      </c>
      <c r="D12" s="7">
        <v>0.96</v>
      </c>
      <c r="E12" s="7">
        <v>7.4999999999999997E-2</v>
      </c>
      <c r="F12" s="7">
        <v>0.05</v>
      </c>
      <c r="G12" s="7">
        <v>1.3</v>
      </c>
      <c r="H12" s="7">
        <v>4.04</v>
      </c>
      <c r="I12" s="7">
        <f t="shared" si="0"/>
        <v>10.299999999999999</v>
      </c>
      <c r="J12" s="13">
        <f t="shared" si="1"/>
        <v>10.799999999999999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8" x14ac:dyDescent="0.45">
      <c r="A13" s="7">
        <v>9731120</v>
      </c>
      <c r="B13" s="7">
        <v>1.8</v>
      </c>
      <c r="C13" s="7">
        <v>3.6399999999999997</v>
      </c>
      <c r="D13" s="7">
        <v>0.14000000000000001</v>
      </c>
      <c r="E13" s="7">
        <v>0</v>
      </c>
      <c r="F13" s="7">
        <v>0.05</v>
      </c>
      <c r="G13" s="7">
        <v>1.2</v>
      </c>
      <c r="H13" s="7">
        <v>3.1999999999999997</v>
      </c>
      <c r="I13" s="7">
        <f t="shared" si="0"/>
        <v>8.4</v>
      </c>
      <c r="J13" s="13">
        <f t="shared" si="1"/>
        <v>8.9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8" x14ac:dyDescent="0.45">
      <c r="A14" s="7">
        <v>9831028</v>
      </c>
      <c r="B14" s="7">
        <v>3.6</v>
      </c>
      <c r="C14" s="7">
        <v>4.37</v>
      </c>
      <c r="D14" s="7">
        <v>0.85</v>
      </c>
      <c r="E14" s="7">
        <v>0.2</v>
      </c>
      <c r="F14" s="7">
        <v>0</v>
      </c>
      <c r="G14" s="7">
        <v>0</v>
      </c>
      <c r="H14" s="7">
        <v>2.78</v>
      </c>
      <c r="I14" s="7">
        <f t="shared" si="0"/>
        <v>10.4</v>
      </c>
      <c r="J14" s="13">
        <f t="shared" si="1"/>
        <v>10.9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8" x14ac:dyDescent="0.45">
      <c r="A15" s="7">
        <v>9931003</v>
      </c>
      <c r="B15" s="7">
        <v>6</v>
      </c>
      <c r="C15" s="7">
        <v>3.28</v>
      </c>
      <c r="D15" s="7">
        <v>2.9</v>
      </c>
      <c r="E15" s="7">
        <v>0.22500000000000001</v>
      </c>
      <c r="F15" s="7">
        <v>0.25</v>
      </c>
      <c r="G15" s="7">
        <v>0</v>
      </c>
      <c r="H15" s="7">
        <v>3.75</v>
      </c>
      <c r="I15" s="7">
        <f t="shared" si="0"/>
        <v>14.4</v>
      </c>
      <c r="J15" s="13">
        <f t="shared" si="1"/>
        <v>14.9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8" x14ac:dyDescent="0.45">
      <c r="A16" s="7">
        <v>9931004</v>
      </c>
      <c r="B16" s="7">
        <v>4.8</v>
      </c>
      <c r="C16" s="7">
        <v>4.7299999999999995</v>
      </c>
      <c r="D16" s="7">
        <v>2.96</v>
      </c>
      <c r="E16" s="7">
        <v>7.4999999999999997E-2</v>
      </c>
      <c r="F16" s="7">
        <v>0.22500000000000001</v>
      </c>
      <c r="G16" s="7">
        <v>0</v>
      </c>
      <c r="H16" s="7">
        <v>4.43</v>
      </c>
      <c r="I16" s="7">
        <f t="shared" si="0"/>
        <v>15.2</v>
      </c>
      <c r="J16" s="13">
        <f t="shared" si="1"/>
        <v>15.7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8" x14ac:dyDescent="0.45">
      <c r="A17" s="7">
        <v>9931006</v>
      </c>
      <c r="B17" s="7">
        <v>5.4</v>
      </c>
      <c r="C17" s="7">
        <v>4.7299999999999995</v>
      </c>
      <c r="D17" s="7">
        <v>2.59</v>
      </c>
      <c r="E17" s="7">
        <v>7.4999999999999997E-2</v>
      </c>
      <c r="F17" s="7">
        <v>0.1</v>
      </c>
      <c r="G17" s="7">
        <v>0</v>
      </c>
      <c r="H17" s="7">
        <v>3.94</v>
      </c>
      <c r="I17" s="7">
        <f t="shared" si="0"/>
        <v>14.799999999999999</v>
      </c>
      <c r="J17" s="13">
        <f t="shared" si="1"/>
        <v>15.299999999999999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8" x14ac:dyDescent="0.45">
      <c r="A18" s="7">
        <v>9931009</v>
      </c>
      <c r="B18" s="7">
        <v>4.2</v>
      </c>
      <c r="C18" s="7">
        <v>5.8199999999999994</v>
      </c>
      <c r="D18" s="7">
        <v>4.2</v>
      </c>
      <c r="E18" s="7">
        <v>0.25</v>
      </c>
      <c r="F18" s="7">
        <v>0.05</v>
      </c>
      <c r="G18" s="7">
        <v>0</v>
      </c>
      <c r="H18" s="7">
        <v>4.3</v>
      </c>
      <c r="I18" s="7">
        <f t="shared" si="0"/>
        <v>16.5</v>
      </c>
      <c r="J18" s="13">
        <f t="shared" si="1"/>
        <v>17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8" x14ac:dyDescent="0.45">
      <c r="A19" s="7">
        <v>9931010</v>
      </c>
      <c r="B19" s="7">
        <v>5.4</v>
      </c>
      <c r="C19" s="7">
        <v>6.1899999999999995</v>
      </c>
      <c r="D19" s="7">
        <v>4.08</v>
      </c>
      <c r="E19" s="7">
        <v>0.25</v>
      </c>
      <c r="F19" s="7">
        <v>0.25</v>
      </c>
      <c r="G19" s="7">
        <v>0</v>
      </c>
      <c r="H19" s="7">
        <v>4.71</v>
      </c>
      <c r="I19" s="7">
        <f t="shared" si="0"/>
        <v>18.3</v>
      </c>
      <c r="J19" s="13">
        <f t="shared" si="1"/>
        <v>18.8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8" x14ac:dyDescent="0.45">
      <c r="A20" s="7">
        <v>9931011</v>
      </c>
      <c r="B20" s="7">
        <v>5.8999999999999995</v>
      </c>
      <c r="C20" s="7">
        <v>7.2799999999999994</v>
      </c>
      <c r="D20" s="7">
        <v>4.6499999999999995</v>
      </c>
      <c r="E20" s="7">
        <v>7.4999999999999997E-2</v>
      </c>
      <c r="F20" s="7">
        <v>0.1</v>
      </c>
      <c r="G20" s="7">
        <v>0</v>
      </c>
      <c r="H20" s="7">
        <v>5</v>
      </c>
      <c r="I20" s="7">
        <f t="shared" si="0"/>
        <v>20.100000000000001</v>
      </c>
      <c r="J20" s="13">
        <v>20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8" x14ac:dyDescent="0.45">
      <c r="A21" s="7">
        <v>9931012</v>
      </c>
      <c r="B21" s="7">
        <v>4.8</v>
      </c>
      <c r="C21" s="7">
        <v>7.2799999999999994</v>
      </c>
      <c r="D21" s="7">
        <v>4.24</v>
      </c>
      <c r="E21" s="7">
        <v>0.22500000000000001</v>
      </c>
      <c r="F21" s="7">
        <v>0.1</v>
      </c>
      <c r="G21" s="7">
        <v>0</v>
      </c>
      <c r="H21" s="7">
        <v>4.12</v>
      </c>
      <c r="I21" s="7">
        <f t="shared" si="0"/>
        <v>18.100000000000001</v>
      </c>
      <c r="J21" s="13">
        <f t="shared" si="1"/>
        <v>18.600000000000001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8" x14ac:dyDescent="0.45">
      <c r="A22" s="7">
        <v>9931013</v>
      </c>
      <c r="B22" s="7">
        <v>3.9</v>
      </c>
      <c r="C22" s="7">
        <v>6.1899999999999995</v>
      </c>
      <c r="D22" s="7">
        <v>3.84</v>
      </c>
      <c r="E22" s="7">
        <v>0.25</v>
      </c>
      <c r="F22" s="7">
        <v>0.05</v>
      </c>
      <c r="G22" s="7">
        <v>0</v>
      </c>
      <c r="H22" s="7">
        <v>3.46</v>
      </c>
      <c r="I22" s="7">
        <f t="shared" si="0"/>
        <v>15.4</v>
      </c>
      <c r="J22" s="13">
        <f t="shared" si="1"/>
        <v>15.9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8" x14ac:dyDescent="0.45">
      <c r="A23" s="7">
        <v>9931014</v>
      </c>
      <c r="B23" s="7">
        <v>5.8999999999999995</v>
      </c>
      <c r="C23" s="7">
        <v>8</v>
      </c>
      <c r="D23" s="7">
        <v>4.37</v>
      </c>
      <c r="E23" s="7">
        <v>0.25</v>
      </c>
      <c r="F23" s="7">
        <v>0</v>
      </c>
      <c r="G23" s="7">
        <v>2</v>
      </c>
      <c r="H23" s="7">
        <v>4.25</v>
      </c>
      <c r="I23" s="7">
        <f t="shared" si="0"/>
        <v>19.8</v>
      </c>
      <c r="J23" s="13">
        <v>20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8" x14ac:dyDescent="0.45">
      <c r="A24" s="7">
        <v>9931015</v>
      </c>
      <c r="B24" s="7">
        <v>4.5</v>
      </c>
      <c r="C24" s="7">
        <v>3.6399999999999997</v>
      </c>
      <c r="D24" s="7">
        <v>4.08</v>
      </c>
      <c r="E24" s="7">
        <v>0.25</v>
      </c>
      <c r="F24" s="7">
        <v>0.2</v>
      </c>
      <c r="G24" s="7">
        <v>0</v>
      </c>
      <c r="H24" s="7">
        <v>4.51</v>
      </c>
      <c r="I24" s="7">
        <f t="shared" si="0"/>
        <v>15.2</v>
      </c>
      <c r="J24" s="13">
        <f t="shared" si="1"/>
        <v>15.7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8" x14ac:dyDescent="0.45">
      <c r="A25" s="7">
        <v>9931016</v>
      </c>
      <c r="B25" s="7">
        <v>4.6999999999999993</v>
      </c>
      <c r="C25" s="7">
        <v>4.37</v>
      </c>
      <c r="D25" s="7">
        <v>3.9699999999999998</v>
      </c>
      <c r="E25" s="7">
        <v>0.25</v>
      </c>
      <c r="F25" s="7">
        <v>0.1</v>
      </c>
      <c r="G25" s="7">
        <v>0</v>
      </c>
      <c r="H25" s="7">
        <v>4.74</v>
      </c>
      <c r="I25" s="7">
        <f t="shared" si="0"/>
        <v>16</v>
      </c>
      <c r="J25" s="13">
        <f t="shared" si="1"/>
        <v>16.5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8" x14ac:dyDescent="0.45">
      <c r="A26" s="7">
        <v>9931017</v>
      </c>
      <c r="B26" s="7">
        <v>5.7</v>
      </c>
      <c r="C26" s="7">
        <v>7.2799999999999994</v>
      </c>
      <c r="D26" s="7">
        <v>4.67</v>
      </c>
      <c r="E26" s="7">
        <v>0.25</v>
      </c>
      <c r="F26" s="7">
        <v>0.15</v>
      </c>
      <c r="G26" s="7">
        <v>0</v>
      </c>
      <c r="H26" s="7">
        <v>4.59</v>
      </c>
      <c r="I26" s="7">
        <f t="shared" si="0"/>
        <v>19.700000000000003</v>
      </c>
      <c r="J26" s="13">
        <v>20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8" x14ac:dyDescent="0.45">
      <c r="A27" s="7">
        <v>9931022</v>
      </c>
      <c r="B27" s="7">
        <v>3</v>
      </c>
      <c r="C27" s="7">
        <v>4.37</v>
      </c>
      <c r="D27" s="7">
        <v>3.6799999999999997</v>
      </c>
      <c r="E27" s="7">
        <v>0.25</v>
      </c>
      <c r="F27" s="7">
        <v>0.05</v>
      </c>
      <c r="G27" s="7">
        <v>0</v>
      </c>
      <c r="H27" s="7">
        <v>4.5699999999999994</v>
      </c>
      <c r="I27" s="7">
        <f t="shared" si="0"/>
        <v>14.1</v>
      </c>
      <c r="J27" s="13">
        <f t="shared" si="1"/>
        <v>14.6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8" x14ac:dyDescent="0.45">
      <c r="A28" s="7">
        <v>9931023</v>
      </c>
      <c r="B28" s="7">
        <v>4.2</v>
      </c>
      <c r="C28" s="7">
        <v>5.46</v>
      </c>
      <c r="D28" s="7">
        <v>2.48</v>
      </c>
      <c r="E28" s="7">
        <v>0</v>
      </c>
      <c r="F28" s="7">
        <v>0.15</v>
      </c>
      <c r="G28" s="7">
        <v>0</v>
      </c>
      <c r="H28" s="7">
        <v>3.55</v>
      </c>
      <c r="I28" s="7">
        <f t="shared" si="0"/>
        <v>13.9</v>
      </c>
      <c r="J28" s="13">
        <f t="shared" si="1"/>
        <v>14.4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8" x14ac:dyDescent="0.45">
      <c r="A29" s="7">
        <v>9931025</v>
      </c>
      <c r="B29" s="7">
        <v>4.3999999999999995</v>
      </c>
      <c r="C29" s="7">
        <v>3.6399999999999997</v>
      </c>
      <c r="D29" s="7">
        <v>2.19</v>
      </c>
      <c r="E29" s="7">
        <v>0.125</v>
      </c>
      <c r="F29" s="7">
        <v>0.25</v>
      </c>
      <c r="G29" s="7">
        <v>0</v>
      </c>
      <c r="H29" s="7">
        <v>3.92</v>
      </c>
      <c r="I29" s="7">
        <f t="shared" si="0"/>
        <v>12.9</v>
      </c>
      <c r="J29" s="13">
        <f t="shared" si="1"/>
        <v>13.4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8" x14ac:dyDescent="0.45">
      <c r="A30" s="7">
        <v>9931029</v>
      </c>
      <c r="B30" s="7">
        <v>5.4</v>
      </c>
      <c r="C30" s="7">
        <v>4.37</v>
      </c>
      <c r="D30" s="7">
        <v>3.9899999999999998</v>
      </c>
      <c r="E30" s="7">
        <v>0.25</v>
      </c>
      <c r="F30" s="7">
        <v>0.25</v>
      </c>
      <c r="G30" s="7">
        <v>1.8</v>
      </c>
      <c r="H30" s="7">
        <v>4.25</v>
      </c>
      <c r="I30" s="7">
        <f t="shared" si="0"/>
        <v>16.5</v>
      </c>
      <c r="J30" s="13">
        <f t="shared" si="1"/>
        <v>17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8" x14ac:dyDescent="0.45">
      <c r="A31" s="7">
        <v>9931030</v>
      </c>
      <c r="B31" s="7">
        <v>3.8000000000000003</v>
      </c>
      <c r="C31" s="7">
        <v>2.9099999999999997</v>
      </c>
      <c r="D31" s="7">
        <v>3.5</v>
      </c>
      <c r="E31" s="7">
        <v>0.125</v>
      </c>
      <c r="F31" s="7">
        <v>0.1</v>
      </c>
      <c r="G31" s="7">
        <v>0</v>
      </c>
      <c r="H31" s="7">
        <v>4</v>
      </c>
      <c r="I31" s="7">
        <f t="shared" si="0"/>
        <v>12.799999999999999</v>
      </c>
      <c r="J31" s="13">
        <f t="shared" si="1"/>
        <v>13.299999999999999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8" x14ac:dyDescent="0.45">
      <c r="A32" s="7">
        <v>9931032</v>
      </c>
      <c r="B32" s="7">
        <v>5.7</v>
      </c>
      <c r="C32" s="7">
        <v>7.2799999999999994</v>
      </c>
      <c r="D32" s="7">
        <v>4.3199999999999994</v>
      </c>
      <c r="E32" s="7">
        <v>0.17499999999999999</v>
      </c>
      <c r="F32" s="7">
        <v>0.2</v>
      </c>
      <c r="G32" s="7">
        <v>0</v>
      </c>
      <c r="H32" s="7">
        <v>5</v>
      </c>
      <c r="I32" s="7">
        <f t="shared" si="0"/>
        <v>19.8</v>
      </c>
      <c r="J32" s="13">
        <v>20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8" x14ac:dyDescent="0.45">
      <c r="A33" s="7">
        <v>9931033</v>
      </c>
      <c r="B33" s="7">
        <v>3.5</v>
      </c>
      <c r="C33" s="7">
        <v>3.6399999999999997</v>
      </c>
      <c r="D33" s="7">
        <v>3.63</v>
      </c>
      <c r="E33" s="7">
        <v>0.25</v>
      </c>
      <c r="F33" s="7">
        <v>0.1</v>
      </c>
      <c r="G33" s="7">
        <v>0</v>
      </c>
      <c r="H33" s="7">
        <v>4</v>
      </c>
      <c r="I33" s="7">
        <f t="shared" si="0"/>
        <v>13.4</v>
      </c>
      <c r="J33" s="13">
        <f t="shared" si="1"/>
        <v>13.9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8" x14ac:dyDescent="0.45">
      <c r="A34" s="7">
        <v>9931036</v>
      </c>
      <c r="B34" s="7">
        <v>5.7</v>
      </c>
      <c r="C34" s="7">
        <v>6.1899999999999995</v>
      </c>
      <c r="D34" s="7">
        <v>3.5399999999999996</v>
      </c>
      <c r="E34" s="7">
        <v>0.25</v>
      </c>
      <c r="F34" s="7">
        <v>0.15</v>
      </c>
      <c r="G34" s="7">
        <v>1</v>
      </c>
      <c r="H34" s="7">
        <v>4.97</v>
      </c>
      <c r="I34" s="7">
        <f t="shared" si="0"/>
        <v>18.3</v>
      </c>
      <c r="J34" s="13">
        <f t="shared" si="1"/>
        <v>18.8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8" x14ac:dyDescent="0.45">
      <c r="A35" s="7">
        <v>9931041</v>
      </c>
      <c r="B35" s="7">
        <v>4.2</v>
      </c>
      <c r="C35" s="7">
        <v>4.37</v>
      </c>
      <c r="D35" s="7">
        <v>2.3699999999999997</v>
      </c>
      <c r="E35" s="7">
        <v>7.4999999999999997E-2</v>
      </c>
      <c r="F35" s="7">
        <v>0.2</v>
      </c>
      <c r="G35" s="7">
        <v>1.6</v>
      </c>
      <c r="H35" s="7">
        <v>4.38</v>
      </c>
      <c r="I35" s="7">
        <f t="shared" si="0"/>
        <v>14.1</v>
      </c>
      <c r="J35" s="13">
        <f t="shared" si="1"/>
        <v>14.6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8" x14ac:dyDescent="0.45">
      <c r="A36" s="7">
        <v>9931047</v>
      </c>
      <c r="B36" s="7">
        <v>5.0999999999999996</v>
      </c>
      <c r="C36" s="7">
        <v>5.0999999999999996</v>
      </c>
      <c r="D36" s="7">
        <v>4.2699999999999996</v>
      </c>
      <c r="E36" s="7">
        <v>0.125</v>
      </c>
      <c r="F36" s="7">
        <v>0.1</v>
      </c>
      <c r="G36" s="7">
        <v>0</v>
      </c>
      <c r="H36" s="7">
        <v>4.9799999999999995</v>
      </c>
      <c r="I36" s="7">
        <f t="shared" si="0"/>
        <v>17.3</v>
      </c>
      <c r="J36" s="13">
        <f t="shared" si="1"/>
        <v>17.8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8" x14ac:dyDescent="0.45">
      <c r="A37" s="7">
        <v>9931049</v>
      </c>
      <c r="B37" s="7">
        <v>5.5</v>
      </c>
      <c r="C37" s="7">
        <v>7.2799999999999994</v>
      </c>
      <c r="D37" s="7">
        <v>3.6399999999999997</v>
      </c>
      <c r="E37" s="7">
        <v>0.25</v>
      </c>
      <c r="F37" s="7">
        <v>0.2</v>
      </c>
      <c r="G37" s="7">
        <v>1.6</v>
      </c>
      <c r="H37" s="7">
        <v>4.2299999999999995</v>
      </c>
      <c r="I37" s="7">
        <f t="shared" si="0"/>
        <v>18.400000000000002</v>
      </c>
      <c r="J37" s="13">
        <f t="shared" si="1"/>
        <v>18.900000000000002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8" x14ac:dyDescent="0.45">
      <c r="A38" s="7">
        <v>9931054</v>
      </c>
      <c r="B38" s="7">
        <v>4.2</v>
      </c>
      <c r="C38" s="7">
        <v>5.0999999999999996</v>
      </c>
      <c r="D38" s="7">
        <v>3.6999999999999997</v>
      </c>
      <c r="E38" s="7">
        <v>0.25</v>
      </c>
      <c r="F38" s="7">
        <v>0.1</v>
      </c>
      <c r="G38" s="7">
        <v>0</v>
      </c>
      <c r="H38" s="7">
        <v>4.34</v>
      </c>
      <c r="I38" s="7">
        <f t="shared" si="0"/>
        <v>15.6</v>
      </c>
      <c r="J38" s="13">
        <f t="shared" si="1"/>
        <v>16.100000000000001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8" x14ac:dyDescent="0.45">
      <c r="A39" s="7">
        <v>9931058</v>
      </c>
      <c r="B39" s="7">
        <v>5.3</v>
      </c>
      <c r="C39" s="7">
        <v>5.8199999999999994</v>
      </c>
      <c r="D39" s="7">
        <v>3.9899999999999998</v>
      </c>
      <c r="E39" s="7">
        <v>0</v>
      </c>
      <c r="F39" s="7">
        <v>0</v>
      </c>
      <c r="G39" s="7">
        <v>0</v>
      </c>
      <c r="H39" s="7">
        <v>4.97</v>
      </c>
      <c r="I39" s="7">
        <f t="shared" si="0"/>
        <v>17.600000000000001</v>
      </c>
      <c r="J39" s="13">
        <f t="shared" si="1"/>
        <v>18.100000000000001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8" x14ac:dyDescent="0.45">
      <c r="A40" s="7">
        <v>9931059</v>
      </c>
      <c r="B40" s="7">
        <v>4.3999999999999995</v>
      </c>
      <c r="C40" s="7">
        <v>2.19</v>
      </c>
      <c r="D40" s="7">
        <v>2.2399999999999998</v>
      </c>
      <c r="E40" s="7">
        <v>0.25</v>
      </c>
      <c r="F40" s="7">
        <v>0.1</v>
      </c>
      <c r="G40" s="7">
        <v>0</v>
      </c>
      <c r="H40" s="7">
        <v>4.05</v>
      </c>
      <c r="I40" s="7">
        <f t="shared" si="0"/>
        <v>11.799999999999999</v>
      </c>
      <c r="J40" s="13">
        <f t="shared" si="1"/>
        <v>12.299999999999999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8" x14ac:dyDescent="0.45">
      <c r="A41" s="7">
        <v>9931061</v>
      </c>
      <c r="B41" s="7">
        <v>4.6999999999999993</v>
      </c>
      <c r="C41" s="7">
        <v>3.6399999999999997</v>
      </c>
      <c r="D41" s="7">
        <v>3.5999999999999996</v>
      </c>
      <c r="E41" s="7">
        <v>0.2</v>
      </c>
      <c r="F41" s="7">
        <v>0.15</v>
      </c>
      <c r="G41" s="7">
        <v>1.8</v>
      </c>
      <c r="H41" s="7">
        <v>4.43</v>
      </c>
      <c r="I41" s="7">
        <f t="shared" si="0"/>
        <v>15.1</v>
      </c>
      <c r="J41" s="13">
        <f t="shared" si="1"/>
        <v>15.6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8" x14ac:dyDescent="0.45">
      <c r="A42" s="7">
        <v>9931063</v>
      </c>
      <c r="B42" s="7">
        <v>5.6</v>
      </c>
      <c r="C42" s="7">
        <v>6.1899999999999995</v>
      </c>
      <c r="D42" s="7">
        <v>2.88</v>
      </c>
      <c r="E42" s="7">
        <v>0.25</v>
      </c>
      <c r="F42" s="7">
        <v>0.15</v>
      </c>
      <c r="G42" s="7">
        <v>1.4000000000000001</v>
      </c>
      <c r="H42" s="7">
        <v>4.5</v>
      </c>
      <c r="I42" s="7">
        <f t="shared" si="0"/>
        <v>17.200000000000003</v>
      </c>
      <c r="J42" s="13">
        <f t="shared" si="1"/>
        <v>17.700000000000003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8" x14ac:dyDescent="0.45">
      <c r="A43" s="7">
        <v>9931064</v>
      </c>
      <c r="B43" s="7">
        <v>3.9</v>
      </c>
      <c r="C43" s="7">
        <v>2.19</v>
      </c>
      <c r="D43" s="7">
        <v>3.8699999999999997</v>
      </c>
      <c r="E43" s="7">
        <v>0.22500000000000001</v>
      </c>
      <c r="F43" s="7">
        <v>0.05</v>
      </c>
      <c r="G43" s="7">
        <v>0</v>
      </c>
      <c r="H43" s="7">
        <v>4.43</v>
      </c>
      <c r="I43" s="7">
        <f t="shared" si="0"/>
        <v>13.1</v>
      </c>
      <c r="J43" s="13">
        <f t="shared" si="1"/>
        <v>13.6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8" x14ac:dyDescent="0.45">
      <c r="A44" s="7">
        <v>9931066</v>
      </c>
      <c r="B44" s="7">
        <v>4.0999999999999996</v>
      </c>
      <c r="C44" s="7">
        <v>2.9099999999999997</v>
      </c>
      <c r="D44" s="7">
        <v>4.0999999999999996</v>
      </c>
      <c r="E44" s="7">
        <v>0.25</v>
      </c>
      <c r="F44" s="7">
        <v>0.1</v>
      </c>
      <c r="G44" s="7">
        <v>0</v>
      </c>
      <c r="H44" s="7">
        <v>4.51</v>
      </c>
      <c r="I44" s="7">
        <f t="shared" si="0"/>
        <v>14.2</v>
      </c>
      <c r="J44" s="13">
        <f t="shared" si="1"/>
        <v>14.7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8" x14ac:dyDescent="0.45">
      <c r="A45" s="7">
        <v>9931068</v>
      </c>
      <c r="B45" s="7">
        <v>3.6</v>
      </c>
      <c r="C45" s="7">
        <v>6.55</v>
      </c>
      <c r="D45" s="7">
        <v>3.69</v>
      </c>
      <c r="E45" s="7">
        <v>0.2</v>
      </c>
      <c r="F45" s="7">
        <v>0.05</v>
      </c>
      <c r="G45" s="7">
        <v>0</v>
      </c>
      <c r="H45" s="7">
        <v>4.5299999999999994</v>
      </c>
      <c r="I45" s="7">
        <f t="shared" si="0"/>
        <v>16.400000000000002</v>
      </c>
      <c r="J45" s="13">
        <f t="shared" si="1"/>
        <v>16.900000000000002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8" x14ac:dyDescent="0.45">
      <c r="A46" s="7">
        <v>9931073</v>
      </c>
      <c r="B46" s="7">
        <v>3.5</v>
      </c>
      <c r="C46" s="7">
        <v>4.37</v>
      </c>
      <c r="D46" s="7">
        <v>3.5599999999999996</v>
      </c>
      <c r="E46" s="7">
        <v>0.25</v>
      </c>
      <c r="F46" s="7">
        <v>0.1</v>
      </c>
      <c r="G46" s="7">
        <v>0</v>
      </c>
      <c r="H46" s="7">
        <v>3.6599999999999997</v>
      </c>
      <c r="I46" s="7">
        <f t="shared" si="0"/>
        <v>13.6</v>
      </c>
      <c r="J46" s="13">
        <f t="shared" si="1"/>
        <v>14.1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8" x14ac:dyDescent="0.45">
      <c r="A47" s="7">
        <v>9931074</v>
      </c>
      <c r="B47" s="7">
        <v>1.1000000000000001</v>
      </c>
      <c r="C47" s="7">
        <v>2.9099999999999997</v>
      </c>
      <c r="D47" s="7">
        <v>2.42</v>
      </c>
      <c r="E47" s="7">
        <v>0</v>
      </c>
      <c r="F47" s="7">
        <v>0</v>
      </c>
      <c r="G47" s="7">
        <v>1</v>
      </c>
      <c r="H47" s="7">
        <v>3.95</v>
      </c>
      <c r="I47" s="7">
        <f t="shared" si="0"/>
        <v>9.6</v>
      </c>
      <c r="J47" s="13">
        <f t="shared" si="1"/>
        <v>10.1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8" x14ac:dyDescent="0.45">
      <c r="A48" s="7">
        <v>9931076</v>
      </c>
      <c r="B48" s="7">
        <v>5.4</v>
      </c>
      <c r="C48" s="7">
        <v>2.9099999999999997</v>
      </c>
      <c r="D48" s="7">
        <v>2.5999999999999996</v>
      </c>
      <c r="E48" s="7">
        <v>0.25</v>
      </c>
      <c r="F48" s="7">
        <v>0.05</v>
      </c>
      <c r="G48" s="7">
        <v>0</v>
      </c>
      <c r="H48" s="7">
        <v>4.5</v>
      </c>
      <c r="I48" s="7">
        <f t="shared" si="0"/>
        <v>13.9</v>
      </c>
      <c r="J48" s="13">
        <f t="shared" si="1"/>
        <v>14.4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8" x14ac:dyDescent="0.45">
      <c r="A49" s="7">
        <v>9931079</v>
      </c>
      <c r="B49" s="7">
        <v>5.8999999999999995</v>
      </c>
      <c r="C49" s="7">
        <v>2.9099999999999997</v>
      </c>
      <c r="D49" s="7">
        <v>2.5</v>
      </c>
      <c r="E49" s="7">
        <v>0.25</v>
      </c>
      <c r="F49" s="7">
        <v>0.05</v>
      </c>
      <c r="G49" s="7">
        <v>0</v>
      </c>
      <c r="H49" s="7">
        <v>3.82</v>
      </c>
      <c r="I49" s="7">
        <f t="shared" si="0"/>
        <v>13.6</v>
      </c>
      <c r="J49" s="13">
        <f t="shared" si="1"/>
        <v>14.1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8" x14ac:dyDescent="0.45">
      <c r="A50" s="7">
        <v>9931081</v>
      </c>
      <c r="B50" s="7">
        <v>3.2</v>
      </c>
      <c r="C50" s="7">
        <v>4.7299999999999995</v>
      </c>
      <c r="D50" s="7">
        <v>3.76</v>
      </c>
      <c r="E50" s="7">
        <v>0.25</v>
      </c>
      <c r="F50" s="7">
        <v>0.05</v>
      </c>
      <c r="G50" s="7">
        <v>0</v>
      </c>
      <c r="H50" s="7">
        <v>4.3499999999999996</v>
      </c>
      <c r="I50" s="7">
        <f t="shared" si="0"/>
        <v>14.4</v>
      </c>
      <c r="J50" s="13">
        <f t="shared" si="1"/>
        <v>14.9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8" x14ac:dyDescent="0.45">
      <c r="A51" s="7">
        <v>9931082</v>
      </c>
      <c r="B51" s="7">
        <v>4.1999999999999993</v>
      </c>
      <c r="C51" s="7">
        <v>2.19</v>
      </c>
      <c r="D51" s="7">
        <v>3.7399999999999998</v>
      </c>
      <c r="E51" s="7">
        <v>0.05</v>
      </c>
      <c r="F51" s="7">
        <v>0.05</v>
      </c>
      <c r="G51" s="7">
        <v>0</v>
      </c>
      <c r="H51" s="7">
        <v>4</v>
      </c>
      <c r="I51" s="7">
        <f t="shared" si="0"/>
        <v>12.6</v>
      </c>
      <c r="J51" s="13">
        <f t="shared" si="1"/>
        <v>13.1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8" x14ac:dyDescent="0.45">
      <c r="A52" s="7">
        <v>9931083</v>
      </c>
      <c r="B52" s="7">
        <v>5.0999999999999996</v>
      </c>
      <c r="C52" s="7">
        <v>2.5499999999999998</v>
      </c>
      <c r="D52" s="7">
        <v>2.1799999999999997</v>
      </c>
      <c r="E52" s="7">
        <v>7.4999999999999997E-2</v>
      </c>
      <c r="F52" s="7">
        <v>0</v>
      </c>
      <c r="G52" s="7">
        <v>1.6</v>
      </c>
      <c r="H52" s="7">
        <v>4.42</v>
      </c>
      <c r="I52" s="7">
        <f t="shared" si="0"/>
        <v>13.1</v>
      </c>
      <c r="J52" s="13">
        <f t="shared" si="1"/>
        <v>13.6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8" x14ac:dyDescent="0.45">
      <c r="A53" s="7">
        <v>9931084</v>
      </c>
      <c r="B53" s="7">
        <v>5.3</v>
      </c>
      <c r="C53" s="7">
        <v>2.5499999999999998</v>
      </c>
      <c r="D53" s="7">
        <v>1.8</v>
      </c>
      <c r="E53" s="7">
        <v>0.05</v>
      </c>
      <c r="F53" s="7">
        <v>0.05</v>
      </c>
      <c r="G53" s="7">
        <v>1.6</v>
      </c>
      <c r="H53" s="7">
        <v>4.3899999999999997</v>
      </c>
      <c r="I53" s="7">
        <f t="shared" si="0"/>
        <v>13</v>
      </c>
      <c r="J53" s="13">
        <f t="shared" si="1"/>
        <v>13.5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8" x14ac:dyDescent="0.45">
      <c r="A54" s="7">
        <v>9931087</v>
      </c>
      <c r="B54" s="7">
        <v>5.0999999999999996</v>
      </c>
      <c r="C54" s="7">
        <v>5.8199999999999994</v>
      </c>
      <c r="D54" s="7">
        <v>2.9899999999999998</v>
      </c>
      <c r="E54" s="7">
        <v>0.2</v>
      </c>
      <c r="F54" s="7">
        <v>0.25</v>
      </c>
      <c r="G54" s="7">
        <v>0</v>
      </c>
      <c r="H54" s="7">
        <v>5</v>
      </c>
      <c r="I54" s="7">
        <f t="shared" si="0"/>
        <v>17.100000000000001</v>
      </c>
      <c r="J54" s="13">
        <f t="shared" si="1"/>
        <v>17.600000000000001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8" x14ac:dyDescent="0.45">
      <c r="A55" s="7">
        <v>9931090</v>
      </c>
      <c r="B55" s="7">
        <v>4.3999999999999995</v>
      </c>
      <c r="C55" s="7">
        <v>3.6399999999999997</v>
      </c>
      <c r="D55" s="7">
        <v>1.55</v>
      </c>
      <c r="E55" s="7">
        <v>0.125</v>
      </c>
      <c r="F55" s="7">
        <v>0.05</v>
      </c>
      <c r="G55" s="7">
        <v>0</v>
      </c>
      <c r="H55" s="7">
        <v>4</v>
      </c>
      <c r="I55" s="7">
        <f t="shared" si="0"/>
        <v>12.2</v>
      </c>
      <c r="J55" s="13">
        <f t="shared" si="1"/>
        <v>12.7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8" x14ac:dyDescent="0.45">
      <c r="A56" s="7">
        <v>9931092</v>
      </c>
      <c r="B56" s="7">
        <v>5.4</v>
      </c>
      <c r="C56" s="7">
        <v>5.8199999999999994</v>
      </c>
      <c r="D56" s="7">
        <v>2.46</v>
      </c>
      <c r="E56" s="7">
        <v>0.125</v>
      </c>
      <c r="F56" s="7">
        <v>0</v>
      </c>
      <c r="G56" s="7">
        <v>0</v>
      </c>
      <c r="H56" s="7">
        <v>4.16</v>
      </c>
      <c r="I56" s="7">
        <f t="shared" si="0"/>
        <v>15.7</v>
      </c>
      <c r="J56" s="13">
        <f t="shared" si="1"/>
        <v>16.2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8" x14ac:dyDescent="0.45">
      <c r="A57" s="7">
        <v>9931093</v>
      </c>
      <c r="B57" s="7">
        <v>3.8000000000000003</v>
      </c>
      <c r="C57" s="7">
        <v>4.37</v>
      </c>
      <c r="D57" s="7">
        <v>3.67</v>
      </c>
      <c r="E57" s="7">
        <v>0.125</v>
      </c>
      <c r="F57" s="7">
        <v>0.2</v>
      </c>
      <c r="G57" s="7">
        <v>1.6</v>
      </c>
      <c r="H57" s="7">
        <v>4.0999999999999996</v>
      </c>
      <c r="I57" s="7">
        <f t="shared" si="0"/>
        <v>14.6</v>
      </c>
      <c r="J57" s="13">
        <f t="shared" si="1"/>
        <v>15.1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8" x14ac:dyDescent="0.45">
      <c r="A58" s="7">
        <v>9931095</v>
      </c>
      <c r="B58" s="7">
        <v>5.8999999999999995</v>
      </c>
      <c r="C58" s="7">
        <v>3.6399999999999997</v>
      </c>
      <c r="D58" s="7">
        <v>2.0299999999999998</v>
      </c>
      <c r="E58" s="7">
        <v>0</v>
      </c>
      <c r="F58" s="7">
        <v>0</v>
      </c>
      <c r="G58" s="7">
        <v>0</v>
      </c>
      <c r="H58" s="7">
        <v>3.61</v>
      </c>
      <c r="I58" s="7">
        <f t="shared" si="0"/>
        <v>13.299999999999999</v>
      </c>
      <c r="J58" s="13">
        <f t="shared" si="1"/>
        <v>13.799999999999999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8" x14ac:dyDescent="0.45">
      <c r="A59" s="7">
        <v>9931101</v>
      </c>
      <c r="B59" s="7">
        <v>6</v>
      </c>
      <c r="C59" s="7">
        <v>5.0999999999999996</v>
      </c>
      <c r="D59" s="7">
        <v>3.11</v>
      </c>
      <c r="E59" s="7">
        <v>0.25</v>
      </c>
      <c r="F59" s="7">
        <v>0.05</v>
      </c>
      <c r="G59" s="7">
        <v>0</v>
      </c>
      <c r="H59" s="7">
        <v>4.83</v>
      </c>
      <c r="I59" s="7">
        <f t="shared" si="0"/>
        <v>17</v>
      </c>
      <c r="J59" s="13">
        <f t="shared" si="1"/>
        <v>17.5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8" x14ac:dyDescent="0.45">
      <c r="A60" s="7">
        <v>40031503</v>
      </c>
      <c r="B60" s="7">
        <v>0</v>
      </c>
      <c r="C60" s="7">
        <v>0</v>
      </c>
      <c r="D60" s="7">
        <v>0.11</v>
      </c>
      <c r="E60" s="7">
        <v>0.05</v>
      </c>
      <c r="F60" s="7">
        <v>0</v>
      </c>
      <c r="G60" s="7">
        <v>0</v>
      </c>
      <c r="H60" s="7">
        <v>0.24000000000000002</v>
      </c>
      <c r="I60" s="7">
        <f t="shared" si="0"/>
        <v>0.4</v>
      </c>
      <c r="J60" s="13">
        <f t="shared" si="1"/>
        <v>0.9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8" x14ac:dyDescent="0.4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8" x14ac:dyDescent="0.45">
      <c r="A62" s="2" t="s">
        <v>137</v>
      </c>
      <c r="B62" s="12">
        <f t="shared" ref="B62:H62" si="2">AVERAGE(B2:B60)</f>
        <v>4.3033898305084746</v>
      </c>
      <c r="C62" s="12">
        <f t="shared" si="2"/>
        <v>4.5781355932203383</v>
      </c>
      <c r="D62" s="12">
        <f t="shared" si="2"/>
        <v>2.820677966101695</v>
      </c>
      <c r="E62" s="12">
        <f t="shared" si="2"/>
        <v>0.15296610169491526</v>
      </c>
      <c r="F62" s="12">
        <f t="shared" si="2"/>
        <v>0.10211864406779658</v>
      </c>
      <c r="G62" s="12">
        <f t="shared" si="2"/>
        <v>0.40508474576271192</v>
      </c>
      <c r="H62" s="12">
        <f t="shared" si="2"/>
        <v>4.1981355932203384</v>
      </c>
      <c r="I62" s="12">
        <f>AVERAGE(I2:I60)</f>
        <v>14.318644067796615</v>
      </c>
      <c r="J62" s="12">
        <f>AVERAGE(J2:J60)</f>
        <v>14.794915254237292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8" x14ac:dyDescent="0.4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8" x14ac:dyDescent="0.4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2" ht="18" x14ac:dyDescent="0.4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2:22" ht="18" x14ac:dyDescent="0.4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2:22" ht="18" x14ac:dyDescent="0.4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2:22" ht="18" x14ac:dyDescent="0.4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2:22" ht="18" x14ac:dyDescent="0.4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2:22" ht="18" x14ac:dyDescent="0.4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2:22" ht="18" x14ac:dyDescent="0.4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2" ht="18" x14ac:dyDescent="0.4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2:22" ht="18" x14ac:dyDescent="0.4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2:22" ht="18" x14ac:dyDescent="0.4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2:22" ht="18" x14ac:dyDescent="0.4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2:22" ht="18" x14ac:dyDescent="0.4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2:22" ht="18" x14ac:dyDescent="0.4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2:22" ht="18" x14ac:dyDescent="0.4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2:22" ht="18" x14ac:dyDescent="0.4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2:22" ht="18" x14ac:dyDescent="0.4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 ht="18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توضیحات</vt:lpstr>
      <vt:lpstr>حل تمرین و آزمایشگاه 1</vt:lpstr>
      <vt:lpstr>حل تمرین و آزمایشگاه 2</vt:lpstr>
      <vt:lpstr>میانترم 1</vt:lpstr>
      <vt:lpstr>میانترم 2</vt:lpstr>
      <vt:lpstr>پایانترم 1</vt:lpstr>
      <vt:lpstr>پایانترم 2</vt:lpstr>
      <vt:lpstr>مجموع 1</vt:lpstr>
      <vt:lpstr>مجموع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Windows User</cp:lastModifiedBy>
  <cp:lastPrinted>2022-01-07T16:47:03Z</cp:lastPrinted>
  <dcterms:created xsi:type="dcterms:W3CDTF">2015-06-05T18:17:20Z</dcterms:created>
  <dcterms:modified xsi:type="dcterms:W3CDTF">2022-01-28T19:45:13Z</dcterms:modified>
</cp:coreProperties>
</file>