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OneDrive\Documents\MEGAsync\INSET\Primer año\"/>
    </mc:Choice>
  </mc:AlternateContent>
  <xr:revisionPtr revIDLastSave="0" documentId="13_ncr:1_{7B4AD771-C5AE-4AF2-949B-7B1A80BAC42E}" xr6:coauthVersionLast="47" xr6:coauthVersionMax="47" xr10:uidLastSave="{00000000-0000-0000-0000-000000000000}"/>
  <bookViews>
    <workbookView xWindow="-120" yWindow="-120" windowWidth="20730" windowHeight="11160" activeTab="1" xr2:uid="{3162D35C-31D6-442D-806A-5A004AA2B45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B52" i="2"/>
  <c r="B53" i="2"/>
  <c r="G50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" i="2"/>
  <c r="F4" i="1"/>
  <c r="D23" i="1"/>
  <c r="B51" i="2"/>
  <c r="E50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" i="2"/>
  <c r="D21" i="1"/>
  <c r="B23" i="1"/>
  <c r="B22" i="1"/>
  <c r="G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B21" i="1"/>
  <c r="E2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B20" i="1"/>
  <c r="B6" i="1"/>
  <c r="B5" i="1"/>
  <c r="B4" i="1"/>
  <c r="F20" i="1" l="1"/>
</calcChain>
</file>

<file path=xl/sharedStrings.xml><?xml version="1.0" encoding="utf-8"?>
<sst xmlns="http://schemas.openxmlformats.org/spreadsheetml/2006/main" count="24" uniqueCount="16">
  <si>
    <t>fi</t>
  </si>
  <si>
    <t>fr</t>
  </si>
  <si>
    <t>F</t>
  </si>
  <si>
    <t>(Xi*fi)</t>
  </si>
  <si>
    <t>xi</t>
  </si>
  <si>
    <t>Media</t>
  </si>
  <si>
    <t>(xi-media)^2</t>
  </si>
  <si>
    <t>(xi-media)2</t>
  </si>
  <si>
    <t>(xi-media)2*fi</t>
  </si>
  <si>
    <t>Varianza</t>
  </si>
  <si>
    <t>Desvio Estandar</t>
  </si>
  <si>
    <t>C.V</t>
  </si>
  <si>
    <t>(xi*fi)</t>
  </si>
  <si>
    <t>Coeficiente Variacion</t>
  </si>
  <si>
    <t>Rango</t>
  </si>
  <si>
    <t>(xi-media)^2*fi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</si>
</sst>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9102-0007-4CEF-805D-6A23FD6C0A0F}">
  <dimension ref="A1:AN23"/>
  <sheetViews>
    <sheetView topLeftCell="A4" workbookViewId="0">
      <selection activeCell="D23" sqref="D23"/>
    </sheetView>
  </sheetViews>
  <sheetFormatPr baseColWidth="10" defaultRowHeight="15" x14ac:dyDescent="0.25"/>
  <cols>
    <col min="1" max="1" width="15" customWidth="1"/>
    <col min="7" max="7" width="13.42578125" customWidth="1"/>
    <col min="9" max="9" width="11.85546875" bestFit="1" customWidth="1"/>
  </cols>
  <sheetData>
    <row r="1" spans="1:40" x14ac:dyDescent="0.25">
      <c r="A1">
        <v>13</v>
      </c>
      <c r="B1">
        <v>13</v>
      </c>
      <c r="C1">
        <v>14</v>
      </c>
      <c r="D1">
        <v>14</v>
      </c>
      <c r="E1">
        <v>14</v>
      </c>
      <c r="F1">
        <v>15</v>
      </c>
      <c r="G1">
        <v>16</v>
      </c>
      <c r="H1">
        <v>16</v>
      </c>
      <c r="I1">
        <v>16</v>
      </c>
      <c r="J1">
        <v>16</v>
      </c>
      <c r="K1">
        <v>17</v>
      </c>
      <c r="L1">
        <v>17</v>
      </c>
      <c r="M1">
        <v>17</v>
      </c>
      <c r="N1">
        <v>18</v>
      </c>
      <c r="O1">
        <v>18</v>
      </c>
      <c r="P1">
        <v>20</v>
      </c>
      <c r="Q1">
        <v>20</v>
      </c>
      <c r="R1">
        <v>20</v>
      </c>
      <c r="S1">
        <v>21</v>
      </c>
      <c r="T1">
        <v>21</v>
      </c>
      <c r="U1">
        <v>22</v>
      </c>
      <c r="V1">
        <v>22</v>
      </c>
      <c r="W1">
        <v>23</v>
      </c>
      <c r="X1">
        <v>23</v>
      </c>
      <c r="Y1">
        <v>24</v>
      </c>
      <c r="Z1">
        <v>24</v>
      </c>
      <c r="AA1">
        <v>24</v>
      </c>
      <c r="AB1">
        <v>24</v>
      </c>
      <c r="AC1">
        <v>25</v>
      </c>
      <c r="AD1">
        <v>25</v>
      </c>
      <c r="AE1">
        <v>26</v>
      </c>
      <c r="AF1">
        <v>27</v>
      </c>
      <c r="AG1">
        <v>27</v>
      </c>
      <c r="AH1">
        <v>27</v>
      </c>
      <c r="AI1">
        <v>28</v>
      </c>
      <c r="AJ1">
        <v>28</v>
      </c>
      <c r="AK1">
        <v>28</v>
      </c>
      <c r="AL1">
        <v>29</v>
      </c>
      <c r="AM1">
        <v>29</v>
      </c>
      <c r="AN1">
        <v>29</v>
      </c>
    </row>
    <row r="3" spans="1:40" x14ac:dyDescent="0.25">
      <c r="A3" t="s">
        <v>4</v>
      </c>
      <c r="B3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</row>
    <row r="4" spans="1:40" x14ac:dyDescent="0.25">
      <c r="A4">
        <v>13</v>
      </c>
      <c r="B4">
        <f>COUNTIF(1:1, 13)</f>
        <v>2</v>
      </c>
      <c r="C4">
        <f>(B4/B$20)</f>
        <v>0.05</v>
      </c>
      <c r="D4">
        <v>2</v>
      </c>
      <c r="E4">
        <f>A4*B4</f>
        <v>26</v>
      </c>
      <c r="F4">
        <f>(A4-$B$21)^2</f>
        <v>68.0625</v>
      </c>
      <c r="G4">
        <f>F4*B4</f>
        <v>136.125</v>
      </c>
    </row>
    <row r="5" spans="1:40" x14ac:dyDescent="0.25">
      <c r="A5">
        <v>14</v>
      </c>
      <c r="B5">
        <f>COUNTIF(1:1, 14)</f>
        <v>3</v>
      </c>
      <c r="C5">
        <f t="shared" ref="C5:C19" si="0">(B5/B$20)</f>
        <v>7.4999999999999997E-2</v>
      </c>
      <c r="D5">
        <v>5</v>
      </c>
      <c r="E5">
        <f t="shared" ref="E5:E19" si="1">A5*B5</f>
        <v>42</v>
      </c>
      <c r="F5">
        <f t="shared" ref="F5:F19" si="2">(A5-$B$21)^2</f>
        <v>52.5625</v>
      </c>
      <c r="G5">
        <f t="shared" ref="G5:G19" si="3">F5*B5</f>
        <v>157.6875</v>
      </c>
    </row>
    <row r="6" spans="1:40" x14ac:dyDescent="0.25">
      <c r="A6">
        <v>15</v>
      </c>
      <c r="B6">
        <f>COUNTIF(1:1,15)</f>
        <v>1</v>
      </c>
      <c r="C6">
        <f t="shared" si="0"/>
        <v>2.5000000000000001E-2</v>
      </c>
      <c r="D6">
        <v>6</v>
      </c>
      <c r="E6">
        <f t="shared" si="1"/>
        <v>15</v>
      </c>
      <c r="F6">
        <f t="shared" si="2"/>
        <v>39.0625</v>
      </c>
      <c r="G6">
        <f t="shared" si="3"/>
        <v>39.0625</v>
      </c>
    </row>
    <row r="7" spans="1:40" x14ac:dyDescent="0.25">
      <c r="A7">
        <v>16</v>
      </c>
      <c r="B7">
        <v>4</v>
      </c>
      <c r="C7">
        <f t="shared" si="0"/>
        <v>0.1</v>
      </c>
      <c r="D7">
        <v>10</v>
      </c>
      <c r="E7">
        <f t="shared" si="1"/>
        <v>64</v>
      </c>
      <c r="F7">
        <f t="shared" si="2"/>
        <v>27.5625</v>
      </c>
      <c r="G7">
        <f t="shared" si="3"/>
        <v>110.25</v>
      </c>
    </row>
    <row r="8" spans="1:40" x14ac:dyDescent="0.25">
      <c r="A8">
        <v>17</v>
      </c>
      <c r="B8">
        <v>3</v>
      </c>
      <c r="C8">
        <f t="shared" si="0"/>
        <v>7.4999999999999997E-2</v>
      </c>
      <c r="D8">
        <v>13</v>
      </c>
      <c r="E8">
        <f t="shared" si="1"/>
        <v>51</v>
      </c>
      <c r="F8">
        <f t="shared" si="2"/>
        <v>18.0625</v>
      </c>
      <c r="G8">
        <f t="shared" si="3"/>
        <v>54.1875</v>
      </c>
    </row>
    <row r="9" spans="1:40" x14ac:dyDescent="0.25">
      <c r="A9">
        <v>18</v>
      </c>
      <c r="B9">
        <v>2</v>
      </c>
      <c r="C9">
        <f t="shared" si="0"/>
        <v>0.05</v>
      </c>
      <c r="D9">
        <v>15</v>
      </c>
      <c r="E9">
        <f t="shared" si="1"/>
        <v>36</v>
      </c>
      <c r="F9">
        <f t="shared" si="2"/>
        <v>10.5625</v>
      </c>
      <c r="G9">
        <f t="shared" si="3"/>
        <v>21.125</v>
      </c>
    </row>
    <row r="10" spans="1:40" x14ac:dyDescent="0.25">
      <c r="A10">
        <v>20</v>
      </c>
      <c r="B10">
        <v>3</v>
      </c>
      <c r="C10">
        <f t="shared" si="0"/>
        <v>7.4999999999999997E-2</v>
      </c>
      <c r="D10">
        <v>18</v>
      </c>
      <c r="E10">
        <f t="shared" si="1"/>
        <v>60</v>
      </c>
      <c r="F10">
        <f t="shared" si="2"/>
        <v>1.5625</v>
      </c>
      <c r="G10">
        <f t="shared" si="3"/>
        <v>4.6875</v>
      </c>
    </row>
    <row r="11" spans="1:40" x14ac:dyDescent="0.25">
      <c r="A11">
        <v>21</v>
      </c>
      <c r="B11">
        <v>2</v>
      </c>
      <c r="C11">
        <f t="shared" si="0"/>
        <v>0.05</v>
      </c>
      <c r="D11">
        <v>20</v>
      </c>
      <c r="E11">
        <f t="shared" si="1"/>
        <v>42</v>
      </c>
      <c r="F11">
        <f t="shared" si="2"/>
        <v>6.25E-2</v>
      </c>
      <c r="G11">
        <f t="shared" si="3"/>
        <v>0.125</v>
      </c>
    </row>
    <row r="12" spans="1:40" x14ac:dyDescent="0.25">
      <c r="A12">
        <v>22</v>
      </c>
      <c r="B12">
        <v>2</v>
      </c>
      <c r="C12">
        <f t="shared" si="0"/>
        <v>0.05</v>
      </c>
      <c r="D12">
        <v>22</v>
      </c>
      <c r="E12">
        <f t="shared" si="1"/>
        <v>44</v>
      </c>
      <c r="F12">
        <f t="shared" si="2"/>
        <v>0.5625</v>
      </c>
      <c r="G12">
        <f t="shared" si="3"/>
        <v>1.125</v>
      </c>
    </row>
    <row r="13" spans="1:40" x14ac:dyDescent="0.25">
      <c r="A13">
        <v>23</v>
      </c>
      <c r="B13">
        <v>2</v>
      </c>
      <c r="C13">
        <f t="shared" si="0"/>
        <v>0.05</v>
      </c>
      <c r="D13">
        <v>24</v>
      </c>
      <c r="E13">
        <f t="shared" si="1"/>
        <v>46</v>
      </c>
      <c r="F13">
        <f t="shared" si="2"/>
        <v>3.0625</v>
      </c>
      <c r="G13">
        <f t="shared" si="3"/>
        <v>6.125</v>
      </c>
    </row>
    <row r="14" spans="1:40" x14ac:dyDescent="0.25">
      <c r="A14">
        <v>24</v>
      </c>
      <c r="B14">
        <v>4</v>
      </c>
      <c r="C14">
        <f t="shared" si="0"/>
        <v>0.1</v>
      </c>
      <c r="D14">
        <v>28</v>
      </c>
      <c r="E14">
        <f t="shared" si="1"/>
        <v>96</v>
      </c>
      <c r="F14">
        <f t="shared" si="2"/>
        <v>7.5625</v>
      </c>
      <c r="G14">
        <f t="shared" si="3"/>
        <v>30.25</v>
      </c>
    </row>
    <row r="15" spans="1:40" x14ac:dyDescent="0.25">
      <c r="A15">
        <v>25</v>
      </c>
      <c r="B15">
        <v>2</v>
      </c>
      <c r="C15">
        <f t="shared" si="0"/>
        <v>0.05</v>
      </c>
      <c r="D15">
        <v>30</v>
      </c>
      <c r="E15">
        <f t="shared" si="1"/>
        <v>50</v>
      </c>
      <c r="F15">
        <f t="shared" si="2"/>
        <v>14.0625</v>
      </c>
      <c r="G15">
        <f t="shared" si="3"/>
        <v>28.125</v>
      </c>
    </row>
    <row r="16" spans="1:40" x14ac:dyDescent="0.25">
      <c r="A16">
        <v>26</v>
      </c>
      <c r="B16">
        <v>1</v>
      </c>
      <c r="C16">
        <f t="shared" si="0"/>
        <v>2.5000000000000001E-2</v>
      </c>
      <c r="D16">
        <v>34</v>
      </c>
      <c r="E16">
        <f t="shared" si="1"/>
        <v>26</v>
      </c>
      <c r="F16">
        <f t="shared" si="2"/>
        <v>22.5625</v>
      </c>
      <c r="G16">
        <f t="shared" si="3"/>
        <v>22.5625</v>
      </c>
    </row>
    <row r="17" spans="1:7" x14ac:dyDescent="0.25">
      <c r="A17">
        <v>27</v>
      </c>
      <c r="B17">
        <v>3</v>
      </c>
      <c r="C17">
        <f t="shared" si="0"/>
        <v>7.4999999999999997E-2</v>
      </c>
      <c r="D17">
        <v>34</v>
      </c>
      <c r="E17">
        <f t="shared" si="1"/>
        <v>81</v>
      </c>
      <c r="F17">
        <f t="shared" si="2"/>
        <v>33.0625</v>
      </c>
      <c r="G17">
        <f t="shared" si="3"/>
        <v>99.1875</v>
      </c>
    </row>
    <row r="18" spans="1:7" x14ac:dyDescent="0.25">
      <c r="A18">
        <v>28</v>
      </c>
      <c r="B18">
        <v>3</v>
      </c>
      <c r="C18">
        <f t="shared" si="0"/>
        <v>7.4999999999999997E-2</v>
      </c>
      <c r="D18">
        <v>37</v>
      </c>
      <c r="E18">
        <f t="shared" si="1"/>
        <v>84</v>
      </c>
      <c r="F18">
        <f t="shared" si="2"/>
        <v>45.5625</v>
      </c>
      <c r="G18">
        <f t="shared" si="3"/>
        <v>136.6875</v>
      </c>
    </row>
    <row r="19" spans="1:7" x14ac:dyDescent="0.25">
      <c r="A19">
        <v>29</v>
      </c>
      <c r="B19">
        <v>3</v>
      </c>
      <c r="C19">
        <f t="shared" si="0"/>
        <v>7.4999999999999997E-2</v>
      </c>
      <c r="D19">
        <v>40</v>
      </c>
      <c r="E19">
        <f t="shared" si="1"/>
        <v>87</v>
      </c>
      <c r="F19">
        <f t="shared" si="2"/>
        <v>60.0625</v>
      </c>
      <c r="G19">
        <f t="shared" si="3"/>
        <v>180.1875</v>
      </c>
    </row>
    <row r="20" spans="1:7" x14ac:dyDescent="0.25">
      <c r="B20">
        <f>SUM(B4:B19)</f>
        <v>40</v>
      </c>
      <c r="E20">
        <f>SUM(E4:E19)</f>
        <v>850</v>
      </c>
      <c r="F20">
        <f>SUM(F4:F19)</f>
        <v>404</v>
      </c>
      <c r="G20">
        <f>SUM(G4:G19)</f>
        <v>1027.5</v>
      </c>
    </row>
    <row r="21" spans="1:7" x14ac:dyDescent="0.25">
      <c r="A21" t="s">
        <v>5</v>
      </c>
      <c r="B21">
        <f>E20/B20</f>
        <v>21.25</v>
      </c>
      <c r="C21" t="s">
        <v>11</v>
      </c>
      <c r="D21" s="1">
        <f>(B23/B21)*100</f>
        <v>24.154590400656275</v>
      </c>
    </row>
    <row r="22" spans="1:7" x14ac:dyDescent="0.25">
      <c r="A22" t="s">
        <v>9</v>
      </c>
      <c r="B22">
        <f>G20/39</f>
        <v>26.346153846153847</v>
      </c>
    </row>
    <row r="23" spans="1:7" x14ac:dyDescent="0.25">
      <c r="A23" t="s">
        <v>10</v>
      </c>
      <c r="B23">
        <f>SQRT(B22)</f>
        <v>5.1328504601394584</v>
      </c>
      <c r="C23" t="s">
        <v>14</v>
      </c>
      <c r="D23">
        <f>29-13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2BE0-2FEB-4467-9EBF-192A1B1785C0}">
  <dimension ref="A1:BH55"/>
  <sheetViews>
    <sheetView tabSelected="1" topLeftCell="A40" workbookViewId="0">
      <selection activeCell="B61" sqref="B61"/>
    </sheetView>
  </sheetViews>
  <sheetFormatPr baseColWidth="10" defaultRowHeight="15" x14ac:dyDescent="0.25"/>
  <cols>
    <col min="1" max="1" width="21" customWidth="1"/>
  </cols>
  <sheetData>
    <row r="1" spans="1:60" x14ac:dyDescent="0.25">
      <c r="A1">
        <v>163</v>
      </c>
      <c r="B1">
        <v>163</v>
      </c>
      <c r="C1">
        <v>164</v>
      </c>
      <c r="D1">
        <v>164</v>
      </c>
      <c r="E1">
        <v>165</v>
      </c>
      <c r="F1">
        <v>167</v>
      </c>
      <c r="G1">
        <v>168</v>
      </c>
      <c r="H1">
        <v>171</v>
      </c>
      <c r="I1">
        <v>171</v>
      </c>
      <c r="J1">
        <v>173</v>
      </c>
      <c r="K1">
        <v>175</v>
      </c>
      <c r="L1">
        <v>177</v>
      </c>
      <c r="M1">
        <v>178</v>
      </c>
      <c r="N1">
        <v>180</v>
      </c>
      <c r="O1">
        <v>180</v>
      </c>
      <c r="P1">
        <v>184</v>
      </c>
      <c r="Q1">
        <v>186</v>
      </c>
      <c r="R1">
        <v>187</v>
      </c>
      <c r="S1">
        <v>195</v>
      </c>
      <c r="T1">
        <v>196</v>
      </c>
      <c r="U1">
        <v>196</v>
      </c>
      <c r="V1">
        <v>196</v>
      </c>
      <c r="W1">
        <v>197</v>
      </c>
      <c r="X1">
        <v>198</v>
      </c>
      <c r="Y1">
        <v>198</v>
      </c>
      <c r="Z1">
        <v>203</v>
      </c>
      <c r="AA1">
        <v>204</v>
      </c>
      <c r="AB1">
        <v>205</v>
      </c>
      <c r="AC1">
        <v>209</v>
      </c>
      <c r="AD1">
        <v>209</v>
      </c>
      <c r="AE1">
        <v>210</v>
      </c>
      <c r="AF1">
        <v>215</v>
      </c>
      <c r="AG1">
        <v>218</v>
      </c>
      <c r="AH1">
        <v>218</v>
      </c>
      <c r="AI1">
        <v>219</v>
      </c>
      <c r="AJ1">
        <v>220</v>
      </c>
      <c r="AK1">
        <v>221</v>
      </c>
      <c r="AL1">
        <v>223</v>
      </c>
      <c r="AM1">
        <v>223</v>
      </c>
      <c r="AN1">
        <v>225</v>
      </c>
      <c r="AO1">
        <v>226</v>
      </c>
      <c r="AP1">
        <v>229</v>
      </c>
      <c r="AQ1">
        <v>231</v>
      </c>
      <c r="AR1">
        <v>232</v>
      </c>
      <c r="AS1">
        <v>234</v>
      </c>
      <c r="AT1">
        <v>235</v>
      </c>
      <c r="AU1">
        <v>236</v>
      </c>
      <c r="AV1">
        <v>236</v>
      </c>
      <c r="AW1">
        <v>236</v>
      </c>
      <c r="AX1">
        <v>237</v>
      </c>
      <c r="AY1">
        <v>239</v>
      </c>
      <c r="AZ1">
        <v>239</v>
      </c>
      <c r="BA1">
        <v>240</v>
      </c>
      <c r="BB1">
        <v>241</v>
      </c>
      <c r="BC1">
        <v>242</v>
      </c>
      <c r="BD1">
        <v>245</v>
      </c>
      <c r="BE1">
        <v>245</v>
      </c>
      <c r="BF1">
        <v>248</v>
      </c>
      <c r="BG1">
        <v>248</v>
      </c>
      <c r="BH1">
        <v>250</v>
      </c>
    </row>
    <row r="3" spans="1:60" ht="15.75" thickBot="1" x14ac:dyDescent="0.3"/>
    <row r="4" spans="1:60" ht="48" thickBot="1" x14ac:dyDescent="0.3">
      <c r="A4" s="2" t="s">
        <v>4</v>
      </c>
      <c r="B4" s="2" t="s">
        <v>0</v>
      </c>
      <c r="C4" s="2" t="s">
        <v>2</v>
      </c>
      <c r="D4" s="2" t="s">
        <v>1</v>
      </c>
      <c r="E4" s="2" t="s">
        <v>12</v>
      </c>
      <c r="F4" s="5" t="s">
        <v>6</v>
      </c>
      <c r="G4" s="5" t="s">
        <v>15</v>
      </c>
    </row>
    <row r="5" spans="1:60" ht="16.5" thickBot="1" x14ac:dyDescent="0.3">
      <c r="A5" s="3">
        <v>163</v>
      </c>
      <c r="B5" s="3">
        <v>2</v>
      </c>
      <c r="C5" s="3">
        <v>2</v>
      </c>
      <c r="D5" s="3">
        <v>3.3333333333333E-2</v>
      </c>
      <c r="E5" s="3">
        <f>A5*B5</f>
        <v>326</v>
      </c>
      <c r="F5">
        <f>(A5-$B$51)^2</f>
        <v>2029.502500000001</v>
      </c>
      <c r="G5">
        <f>F5*B5</f>
        <v>4059.0050000000019</v>
      </c>
    </row>
    <row r="6" spans="1:60" ht="16.5" thickBot="1" x14ac:dyDescent="0.3">
      <c r="A6" s="3">
        <v>164</v>
      </c>
      <c r="B6" s="3">
        <v>2</v>
      </c>
      <c r="C6" s="3">
        <v>4</v>
      </c>
      <c r="D6" s="3">
        <v>3.3333333333333E-2</v>
      </c>
      <c r="E6" s="3">
        <f t="shared" ref="E6:E49" si="0">A6*B6</f>
        <v>328</v>
      </c>
      <c r="F6">
        <f t="shared" ref="F6:F49" si="1">(A6-$B$51)^2</f>
        <v>1940.4025000000011</v>
      </c>
      <c r="G6">
        <f t="shared" ref="G6:G49" si="2">F6*B6</f>
        <v>3880.8050000000021</v>
      </c>
    </row>
    <row r="7" spans="1:60" ht="16.5" thickBot="1" x14ac:dyDescent="0.3">
      <c r="A7" s="3">
        <v>165</v>
      </c>
      <c r="B7" s="3">
        <v>1</v>
      </c>
      <c r="C7" s="3">
        <v>5</v>
      </c>
      <c r="D7" s="3">
        <v>1.6666666666667E-2</v>
      </c>
      <c r="E7" s="3">
        <f t="shared" si="0"/>
        <v>165</v>
      </c>
      <c r="F7">
        <f t="shared" si="1"/>
        <v>1853.3025000000009</v>
      </c>
      <c r="G7">
        <f t="shared" si="2"/>
        <v>1853.3025000000009</v>
      </c>
    </row>
    <row r="8" spans="1:60" ht="16.5" thickBot="1" x14ac:dyDescent="0.3">
      <c r="A8" s="3">
        <v>167</v>
      </c>
      <c r="B8" s="3">
        <v>1</v>
      </c>
      <c r="C8" s="3">
        <v>6</v>
      </c>
      <c r="D8" s="3">
        <v>1.6666666666667E-2</v>
      </c>
      <c r="E8" s="3">
        <f t="shared" si="0"/>
        <v>167</v>
      </c>
      <c r="F8">
        <f t="shared" si="1"/>
        <v>1685.1025000000009</v>
      </c>
      <c r="G8">
        <f t="shared" si="2"/>
        <v>1685.1025000000009</v>
      </c>
    </row>
    <row r="9" spans="1:60" ht="16.5" thickBot="1" x14ac:dyDescent="0.3">
      <c r="A9" s="3">
        <v>168</v>
      </c>
      <c r="B9" s="3">
        <v>1</v>
      </c>
      <c r="C9" s="3">
        <v>7</v>
      </c>
      <c r="D9" s="3">
        <v>1.6666666666667E-2</v>
      </c>
      <c r="E9" s="3">
        <f t="shared" si="0"/>
        <v>168</v>
      </c>
      <c r="F9">
        <f t="shared" si="1"/>
        <v>1604.002500000001</v>
      </c>
      <c r="G9">
        <f t="shared" si="2"/>
        <v>1604.002500000001</v>
      </c>
    </row>
    <row r="10" spans="1:60" ht="16.5" thickBot="1" x14ac:dyDescent="0.3">
      <c r="A10" s="3">
        <v>171</v>
      </c>
      <c r="B10" s="3">
        <v>2</v>
      </c>
      <c r="C10" s="3">
        <v>9</v>
      </c>
      <c r="D10" s="3">
        <v>3.3333333333333E-2</v>
      </c>
      <c r="E10" s="3">
        <f t="shared" si="0"/>
        <v>342</v>
      </c>
      <c r="F10">
        <f t="shared" si="1"/>
        <v>1372.7025000000008</v>
      </c>
      <c r="G10">
        <f t="shared" si="2"/>
        <v>2745.4050000000016</v>
      </c>
    </row>
    <row r="11" spans="1:60" ht="16.5" thickBot="1" x14ac:dyDescent="0.3">
      <c r="A11" s="3">
        <v>173</v>
      </c>
      <c r="B11" s="3">
        <v>1</v>
      </c>
      <c r="C11" s="3">
        <v>10</v>
      </c>
      <c r="D11" s="3">
        <v>1.6666666666667E-2</v>
      </c>
      <c r="E11" s="3">
        <f t="shared" si="0"/>
        <v>173</v>
      </c>
      <c r="F11">
        <f t="shared" si="1"/>
        <v>1228.5025000000007</v>
      </c>
      <c r="G11">
        <f t="shared" si="2"/>
        <v>1228.5025000000007</v>
      </c>
    </row>
    <row r="12" spans="1:60" ht="16.5" thickBot="1" x14ac:dyDescent="0.3">
      <c r="A12" s="3">
        <v>175</v>
      </c>
      <c r="B12" s="3">
        <v>1</v>
      </c>
      <c r="C12" s="3">
        <v>11</v>
      </c>
      <c r="D12" s="3">
        <v>1.6666666666667E-2</v>
      </c>
      <c r="E12" s="3">
        <f t="shared" si="0"/>
        <v>175</v>
      </c>
      <c r="F12">
        <f t="shared" si="1"/>
        <v>1092.3025000000007</v>
      </c>
      <c r="G12">
        <f t="shared" si="2"/>
        <v>1092.3025000000007</v>
      </c>
    </row>
    <row r="13" spans="1:60" ht="16.5" thickBot="1" x14ac:dyDescent="0.3">
      <c r="A13" s="3">
        <v>177</v>
      </c>
      <c r="B13" s="3">
        <v>1</v>
      </c>
      <c r="C13" s="3">
        <v>12</v>
      </c>
      <c r="D13" s="3">
        <v>1.6666666666667E-2</v>
      </c>
      <c r="E13" s="3">
        <f t="shared" si="0"/>
        <v>177</v>
      </c>
      <c r="F13">
        <f t="shared" si="1"/>
        <v>964.10250000000076</v>
      </c>
      <c r="G13">
        <f t="shared" si="2"/>
        <v>964.10250000000076</v>
      </c>
    </row>
    <row r="14" spans="1:60" ht="16.5" thickBot="1" x14ac:dyDescent="0.3">
      <c r="A14" s="3">
        <v>178</v>
      </c>
      <c r="B14" s="3">
        <v>1</v>
      </c>
      <c r="C14" s="3">
        <v>13</v>
      </c>
      <c r="D14" s="3">
        <v>1.6666666666667E-2</v>
      </c>
      <c r="E14" s="3">
        <f t="shared" si="0"/>
        <v>178</v>
      </c>
      <c r="F14">
        <f t="shared" si="1"/>
        <v>903.00250000000074</v>
      </c>
      <c r="G14">
        <f t="shared" si="2"/>
        <v>903.00250000000074</v>
      </c>
    </row>
    <row r="15" spans="1:60" ht="16.5" thickBot="1" x14ac:dyDescent="0.3">
      <c r="A15" s="3">
        <v>180</v>
      </c>
      <c r="B15" s="3">
        <v>2</v>
      </c>
      <c r="C15" s="3">
        <v>15</v>
      </c>
      <c r="D15" s="3">
        <v>3.3333333333333E-2</v>
      </c>
      <c r="E15" s="3">
        <f t="shared" si="0"/>
        <v>360</v>
      </c>
      <c r="F15">
        <f t="shared" si="1"/>
        <v>786.80250000000069</v>
      </c>
      <c r="G15">
        <f t="shared" si="2"/>
        <v>1573.6050000000014</v>
      </c>
    </row>
    <row r="16" spans="1:60" ht="16.5" thickBot="1" x14ac:dyDescent="0.3">
      <c r="A16" s="3">
        <v>184</v>
      </c>
      <c r="B16" s="3">
        <v>1</v>
      </c>
      <c r="C16" s="3">
        <v>16</v>
      </c>
      <c r="D16" s="3">
        <v>1.6666666666667E-2</v>
      </c>
      <c r="E16" s="3">
        <f t="shared" si="0"/>
        <v>184</v>
      </c>
      <c r="F16">
        <f t="shared" si="1"/>
        <v>578.4025000000006</v>
      </c>
      <c r="G16">
        <f t="shared" si="2"/>
        <v>578.4025000000006</v>
      </c>
    </row>
    <row r="17" spans="1:7" ht="16.5" thickBot="1" x14ac:dyDescent="0.3">
      <c r="A17" s="3">
        <v>186</v>
      </c>
      <c r="B17" s="3">
        <v>1</v>
      </c>
      <c r="C17" s="3">
        <v>17</v>
      </c>
      <c r="D17" s="3">
        <v>1.6666666666667E-2</v>
      </c>
      <c r="E17" s="3">
        <f t="shared" si="0"/>
        <v>186</v>
      </c>
      <c r="F17">
        <f t="shared" si="1"/>
        <v>486.2025000000005</v>
      </c>
      <c r="G17">
        <f t="shared" si="2"/>
        <v>486.2025000000005</v>
      </c>
    </row>
    <row r="18" spans="1:7" ht="16.5" thickBot="1" x14ac:dyDescent="0.3">
      <c r="A18" s="3">
        <v>187</v>
      </c>
      <c r="B18" s="3">
        <v>1</v>
      </c>
      <c r="C18" s="3">
        <v>18</v>
      </c>
      <c r="D18" s="3">
        <v>1.6666666666667E-2</v>
      </c>
      <c r="E18" s="3">
        <f t="shared" si="0"/>
        <v>187</v>
      </c>
      <c r="F18">
        <f t="shared" si="1"/>
        <v>443.10250000000048</v>
      </c>
      <c r="G18">
        <f t="shared" si="2"/>
        <v>443.10250000000048</v>
      </c>
    </row>
    <row r="19" spans="1:7" ht="16.5" thickBot="1" x14ac:dyDescent="0.3">
      <c r="A19" s="3">
        <v>195</v>
      </c>
      <c r="B19" s="3">
        <v>1</v>
      </c>
      <c r="C19" s="3">
        <v>19</v>
      </c>
      <c r="D19" s="3">
        <v>1.6666666666667E-2</v>
      </c>
      <c r="E19" s="3">
        <f t="shared" si="0"/>
        <v>195</v>
      </c>
      <c r="F19">
        <f t="shared" si="1"/>
        <v>170.30250000000029</v>
      </c>
      <c r="G19">
        <f t="shared" si="2"/>
        <v>170.30250000000029</v>
      </c>
    </row>
    <row r="20" spans="1:7" ht="16.5" thickBot="1" x14ac:dyDescent="0.3">
      <c r="A20" s="3">
        <v>196</v>
      </c>
      <c r="B20" s="3">
        <v>3</v>
      </c>
      <c r="C20" s="3">
        <v>22</v>
      </c>
      <c r="D20" s="3">
        <v>0.05</v>
      </c>
      <c r="E20" s="3">
        <f t="shared" si="0"/>
        <v>588</v>
      </c>
      <c r="F20">
        <f t="shared" si="1"/>
        <v>145.20250000000027</v>
      </c>
      <c r="G20">
        <f t="shared" si="2"/>
        <v>435.60750000000081</v>
      </c>
    </row>
    <row r="21" spans="1:7" ht="16.5" thickBot="1" x14ac:dyDescent="0.3">
      <c r="A21" s="3">
        <v>197</v>
      </c>
      <c r="B21" s="3">
        <v>1</v>
      </c>
      <c r="C21" s="3">
        <v>23</v>
      </c>
      <c r="D21" s="3">
        <v>1.6666666666667E-2</v>
      </c>
      <c r="E21" s="3">
        <f t="shared" si="0"/>
        <v>197</v>
      </c>
      <c r="F21">
        <f t="shared" si="1"/>
        <v>122.10250000000025</v>
      </c>
      <c r="G21">
        <f t="shared" si="2"/>
        <v>122.10250000000025</v>
      </c>
    </row>
    <row r="22" spans="1:7" ht="16.5" thickBot="1" x14ac:dyDescent="0.3">
      <c r="A22" s="3">
        <v>198</v>
      </c>
      <c r="B22" s="3">
        <v>2</v>
      </c>
      <c r="C22" s="3">
        <v>25</v>
      </c>
      <c r="D22" s="3">
        <v>3.3333333333333E-2</v>
      </c>
      <c r="E22" s="3">
        <f t="shared" si="0"/>
        <v>396</v>
      </c>
      <c r="F22">
        <f t="shared" si="1"/>
        <v>101.00250000000023</v>
      </c>
      <c r="G22">
        <f t="shared" si="2"/>
        <v>202.00500000000045</v>
      </c>
    </row>
    <row r="23" spans="1:7" ht="16.5" thickBot="1" x14ac:dyDescent="0.3">
      <c r="A23" s="3">
        <v>203</v>
      </c>
      <c r="B23" s="3">
        <v>1</v>
      </c>
      <c r="C23" s="3">
        <v>26</v>
      </c>
      <c r="D23" s="3">
        <v>1.6666666666667E-2</v>
      </c>
      <c r="E23" s="3">
        <f t="shared" si="0"/>
        <v>203</v>
      </c>
      <c r="F23">
        <f t="shared" si="1"/>
        <v>25.502500000000115</v>
      </c>
      <c r="G23">
        <f t="shared" si="2"/>
        <v>25.502500000000115</v>
      </c>
    </row>
    <row r="24" spans="1:7" ht="16.5" thickBot="1" x14ac:dyDescent="0.3">
      <c r="A24" s="3">
        <v>204</v>
      </c>
      <c r="B24" s="3">
        <v>1</v>
      </c>
      <c r="C24" s="3">
        <v>27</v>
      </c>
      <c r="D24" s="3">
        <v>1.6666666666667E-2</v>
      </c>
      <c r="E24" s="3">
        <f t="shared" si="0"/>
        <v>204</v>
      </c>
      <c r="F24">
        <f t="shared" si="1"/>
        <v>16.402500000000092</v>
      </c>
      <c r="G24">
        <f t="shared" si="2"/>
        <v>16.402500000000092</v>
      </c>
    </row>
    <row r="25" spans="1:7" ht="16.5" thickBot="1" x14ac:dyDescent="0.3">
      <c r="A25" s="3">
        <v>205</v>
      </c>
      <c r="B25" s="3">
        <v>1</v>
      </c>
      <c r="C25" s="3">
        <v>28</v>
      </c>
      <c r="D25" s="3">
        <v>1.6666666666667E-2</v>
      </c>
      <c r="E25" s="3">
        <f t="shared" si="0"/>
        <v>205</v>
      </c>
      <c r="F25">
        <f t="shared" si="1"/>
        <v>9.3025000000000695</v>
      </c>
      <c r="G25">
        <f t="shared" si="2"/>
        <v>9.3025000000000695</v>
      </c>
    </row>
    <row r="26" spans="1:7" ht="16.5" thickBot="1" x14ac:dyDescent="0.3">
      <c r="A26" s="3">
        <v>209</v>
      </c>
      <c r="B26" s="3">
        <v>2</v>
      </c>
      <c r="C26" s="3">
        <v>30</v>
      </c>
      <c r="D26" s="3">
        <v>3.3333333333333E-2</v>
      </c>
      <c r="E26" s="3">
        <f t="shared" si="0"/>
        <v>418</v>
      </c>
      <c r="F26">
        <f t="shared" si="1"/>
        <v>0.90249999999997843</v>
      </c>
      <c r="G26">
        <f t="shared" si="2"/>
        <v>1.8049999999999569</v>
      </c>
    </row>
    <row r="27" spans="1:7" ht="16.5" thickBot="1" x14ac:dyDescent="0.3">
      <c r="A27" s="3">
        <v>210</v>
      </c>
      <c r="B27" s="3">
        <v>1</v>
      </c>
      <c r="C27" s="3">
        <v>31</v>
      </c>
      <c r="D27" s="3">
        <v>1.6666666666667E-2</v>
      </c>
      <c r="E27" s="3">
        <f t="shared" si="0"/>
        <v>210</v>
      </c>
      <c r="F27">
        <f t="shared" si="1"/>
        <v>3.8024999999999558</v>
      </c>
      <c r="G27">
        <f t="shared" si="2"/>
        <v>3.8024999999999558</v>
      </c>
    </row>
    <row r="28" spans="1:7" ht="16.5" thickBot="1" x14ac:dyDescent="0.3">
      <c r="A28" s="3">
        <v>215</v>
      </c>
      <c r="B28" s="3">
        <v>1</v>
      </c>
      <c r="C28" s="3">
        <v>32</v>
      </c>
      <c r="D28" s="3">
        <v>1.6666666666667E-2</v>
      </c>
      <c r="E28" s="3">
        <f t="shared" si="0"/>
        <v>215</v>
      </c>
      <c r="F28">
        <f t="shared" si="1"/>
        <v>48.302499999999839</v>
      </c>
      <c r="G28">
        <f t="shared" si="2"/>
        <v>48.302499999999839</v>
      </c>
    </row>
    <row r="29" spans="1:7" ht="16.5" thickBot="1" x14ac:dyDescent="0.3">
      <c r="A29" s="3">
        <v>218</v>
      </c>
      <c r="B29" s="3">
        <v>2</v>
      </c>
      <c r="C29" s="3">
        <v>34</v>
      </c>
      <c r="D29" s="3">
        <v>3.3333333333333E-2</v>
      </c>
      <c r="E29" s="3">
        <f t="shared" si="0"/>
        <v>436</v>
      </c>
      <c r="F29">
        <f t="shared" si="1"/>
        <v>99.00249999999977</v>
      </c>
      <c r="G29">
        <f t="shared" si="2"/>
        <v>198.00499999999954</v>
      </c>
    </row>
    <row r="30" spans="1:7" ht="16.5" thickBot="1" x14ac:dyDescent="0.3">
      <c r="A30" s="3">
        <v>219</v>
      </c>
      <c r="B30" s="3">
        <v>1</v>
      </c>
      <c r="C30" s="3">
        <v>35</v>
      </c>
      <c r="D30" s="3">
        <v>1.6666666666667E-2</v>
      </c>
      <c r="E30" s="3">
        <f t="shared" si="0"/>
        <v>219</v>
      </c>
      <c r="F30">
        <f t="shared" si="1"/>
        <v>119.90249999999975</v>
      </c>
      <c r="G30">
        <f t="shared" si="2"/>
        <v>119.90249999999975</v>
      </c>
    </row>
    <row r="31" spans="1:7" ht="16.5" thickBot="1" x14ac:dyDescent="0.3">
      <c r="A31" s="3">
        <v>220</v>
      </c>
      <c r="B31" s="3">
        <v>1</v>
      </c>
      <c r="C31" s="3">
        <v>36</v>
      </c>
      <c r="D31" s="3">
        <v>1.6666666666667E-2</v>
      </c>
      <c r="E31" s="3">
        <f t="shared" si="0"/>
        <v>220</v>
      </c>
      <c r="F31">
        <f t="shared" si="1"/>
        <v>142.80249999999972</v>
      </c>
      <c r="G31">
        <f t="shared" si="2"/>
        <v>142.80249999999972</v>
      </c>
    </row>
    <row r="32" spans="1:7" ht="16.5" thickBot="1" x14ac:dyDescent="0.3">
      <c r="A32" s="3">
        <v>221</v>
      </c>
      <c r="B32" s="3">
        <v>1</v>
      </c>
      <c r="C32" s="3">
        <v>37</v>
      </c>
      <c r="D32" s="3">
        <v>1.6666666666667E-2</v>
      </c>
      <c r="E32" s="3">
        <f t="shared" si="0"/>
        <v>221</v>
      </c>
      <c r="F32">
        <f t="shared" si="1"/>
        <v>167.7024999999997</v>
      </c>
      <c r="G32">
        <f t="shared" si="2"/>
        <v>167.7024999999997</v>
      </c>
    </row>
    <row r="33" spans="1:7" ht="16.5" thickBot="1" x14ac:dyDescent="0.3">
      <c r="A33" s="3">
        <v>223</v>
      </c>
      <c r="B33" s="3">
        <v>2</v>
      </c>
      <c r="C33" s="3">
        <v>39</v>
      </c>
      <c r="D33" s="3">
        <v>3.3333333333333E-2</v>
      </c>
      <c r="E33" s="3">
        <f t="shared" si="0"/>
        <v>446</v>
      </c>
      <c r="F33">
        <f t="shared" si="1"/>
        <v>223.50249999999966</v>
      </c>
      <c r="G33">
        <f t="shared" si="2"/>
        <v>447.00499999999931</v>
      </c>
    </row>
    <row r="34" spans="1:7" ht="16.5" thickBot="1" x14ac:dyDescent="0.3">
      <c r="A34" s="3">
        <v>225</v>
      </c>
      <c r="B34" s="3">
        <v>1</v>
      </c>
      <c r="C34" s="3">
        <v>40</v>
      </c>
      <c r="D34" s="3">
        <v>1.6666666666667E-2</v>
      </c>
      <c r="E34" s="3">
        <f t="shared" si="0"/>
        <v>225</v>
      </c>
      <c r="F34">
        <f t="shared" si="1"/>
        <v>287.30249999999961</v>
      </c>
      <c r="G34">
        <f t="shared" si="2"/>
        <v>287.30249999999961</v>
      </c>
    </row>
    <row r="35" spans="1:7" ht="16.5" thickBot="1" x14ac:dyDescent="0.3">
      <c r="A35" s="3">
        <v>226</v>
      </c>
      <c r="B35" s="3">
        <v>1</v>
      </c>
      <c r="C35" s="3">
        <v>41</v>
      </c>
      <c r="D35" s="3">
        <v>1.6666666666667E-2</v>
      </c>
      <c r="E35" s="3">
        <f t="shared" si="0"/>
        <v>226</v>
      </c>
      <c r="F35">
        <f t="shared" si="1"/>
        <v>322.20249999999959</v>
      </c>
      <c r="G35">
        <f t="shared" si="2"/>
        <v>322.20249999999959</v>
      </c>
    </row>
    <row r="36" spans="1:7" ht="16.5" thickBot="1" x14ac:dyDescent="0.3">
      <c r="A36" s="3">
        <v>229</v>
      </c>
      <c r="B36" s="3">
        <v>1</v>
      </c>
      <c r="C36" s="3">
        <v>42</v>
      </c>
      <c r="D36" s="3">
        <v>1.6666666666667E-2</v>
      </c>
      <c r="E36" s="3">
        <f t="shared" si="0"/>
        <v>229</v>
      </c>
      <c r="F36">
        <f t="shared" si="1"/>
        <v>438.90249999999952</v>
      </c>
      <c r="G36">
        <f t="shared" si="2"/>
        <v>438.90249999999952</v>
      </c>
    </row>
    <row r="37" spans="1:7" ht="16.5" thickBot="1" x14ac:dyDescent="0.3">
      <c r="A37" s="3">
        <v>231</v>
      </c>
      <c r="B37" s="3">
        <v>1</v>
      </c>
      <c r="C37" s="3">
        <v>43</v>
      </c>
      <c r="D37" s="3">
        <v>1.6666666666667E-2</v>
      </c>
      <c r="E37" s="3">
        <f t="shared" si="0"/>
        <v>231</v>
      </c>
      <c r="F37">
        <f t="shared" si="1"/>
        <v>526.70249999999953</v>
      </c>
      <c r="G37">
        <f t="shared" si="2"/>
        <v>526.70249999999953</v>
      </c>
    </row>
    <row r="38" spans="1:7" ht="16.5" thickBot="1" x14ac:dyDescent="0.3">
      <c r="A38" s="3">
        <v>232</v>
      </c>
      <c r="B38" s="3">
        <v>1</v>
      </c>
      <c r="C38" s="3">
        <v>44</v>
      </c>
      <c r="D38" s="3">
        <v>1.6666666666667E-2</v>
      </c>
      <c r="E38" s="3">
        <f t="shared" si="0"/>
        <v>232</v>
      </c>
      <c r="F38">
        <f t="shared" si="1"/>
        <v>573.60249999999951</v>
      </c>
      <c r="G38">
        <f t="shared" si="2"/>
        <v>573.60249999999951</v>
      </c>
    </row>
    <row r="39" spans="1:7" ht="16.5" thickBot="1" x14ac:dyDescent="0.3">
      <c r="A39" s="3">
        <v>234</v>
      </c>
      <c r="B39" s="3">
        <v>1</v>
      </c>
      <c r="C39" s="3">
        <v>45</v>
      </c>
      <c r="D39" s="3">
        <v>1.6666666666667E-2</v>
      </c>
      <c r="E39" s="3">
        <f t="shared" si="0"/>
        <v>234</v>
      </c>
      <c r="F39">
        <f t="shared" si="1"/>
        <v>673.40249999999946</v>
      </c>
      <c r="G39">
        <f t="shared" si="2"/>
        <v>673.40249999999946</v>
      </c>
    </row>
    <row r="40" spans="1:7" ht="16.5" thickBot="1" x14ac:dyDescent="0.3">
      <c r="A40" s="3">
        <v>235</v>
      </c>
      <c r="B40" s="3">
        <v>1</v>
      </c>
      <c r="C40" s="3">
        <v>46</v>
      </c>
      <c r="D40" s="3">
        <v>1.6666666666667E-2</v>
      </c>
      <c r="E40" s="3">
        <f t="shared" si="0"/>
        <v>235</v>
      </c>
      <c r="F40">
        <f t="shared" si="1"/>
        <v>726.30249999999944</v>
      </c>
      <c r="G40">
        <f t="shared" si="2"/>
        <v>726.30249999999944</v>
      </c>
    </row>
    <row r="41" spans="1:7" ht="16.5" thickBot="1" x14ac:dyDescent="0.3">
      <c r="A41" s="3">
        <v>236</v>
      </c>
      <c r="B41" s="3">
        <v>3</v>
      </c>
      <c r="C41" s="3">
        <v>49</v>
      </c>
      <c r="D41" s="3">
        <v>0.05</v>
      </c>
      <c r="E41" s="3">
        <f t="shared" si="0"/>
        <v>708</v>
      </c>
      <c r="F41">
        <f t="shared" si="1"/>
        <v>781.20249999999942</v>
      </c>
      <c r="G41">
        <f t="shared" si="2"/>
        <v>2343.6074999999983</v>
      </c>
    </row>
    <row r="42" spans="1:7" ht="16.5" thickBot="1" x14ac:dyDescent="0.3">
      <c r="A42" s="3">
        <v>237</v>
      </c>
      <c r="B42" s="3">
        <v>1</v>
      </c>
      <c r="C42" s="3">
        <v>50</v>
      </c>
      <c r="D42" s="3">
        <v>1.6666666666667E-2</v>
      </c>
      <c r="E42" s="3">
        <f t="shared" si="0"/>
        <v>237</v>
      </c>
      <c r="F42">
        <f t="shared" si="1"/>
        <v>838.1024999999994</v>
      </c>
      <c r="G42">
        <f t="shared" si="2"/>
        <v>838.1024999999994</v>
      </c>
    </row>
    <row r="43" spans="1:7" ht="16.5" thickBot="1" x14ac:dyDescent="0.3">
      <c r="A43" s="3">
        <v>239</v>
      </c>
      <c r="B43" s="3">
        <v>2</v>
      </c>
      <c r="C43" s="3">
        <v>52</v>
      </c>
      <c r="D43" s="3">
        <v>3.3333333333333E-2</v>
      </c>
      <c r="E43" s="3">
        <f t="shared" si="0"/>
        <v>478</v>
      </c>
      <c r="F43">
        <f t="shared" si="1"/>
        <v>957.90249999999935</v>
      </c>
      <c r="G43">
        <f t="shared" si="2"/>
        <v>1915.8049999999987</v>
      </c>
    </row>
    <row r="44" spans="1:7" ht="16.5" thickBot="1" x14ac:dyDescent="0.3">
      <c r="A44" s="3">
        <v>240</v>
      </c>
      <c r="B44" s="3">
        <v>1</v>
      </c>
      <c r="C44" s="3">
        <v>53</v>
      </c>
      <c r="D44" s="3">
        <v>1.6666666666667E-2</v>
      </c>
      <c r="E44" s="3">
        <f t="shared" si="0"/>
        <v>240</v>
      </c>
      <c r="F44">
        <f t="shared" si="1"/>
        <v>1020.8024999999993</v>
      </c>
      <c r="G44">
        <f t="shared" si="2"/>
        <v>1020.8024999999993</v>
      </c>
    </row>
    <row r="45" spans="1:7" ht="16.5" thickBot="1" x14ac:dyDescent="0.3">
      <c r="A45" s="3">
        <v>241</v>
      </c>
      <c r="B45" s="3">
        <v>1</v>
      </c>
      <c r="C45" s="3">
        <v>54</v>
      </c>
      <c r="D45" s="3">
        <v>1.6666666666667E-2</v>
      </c>
      <c r="E45" s="3">
        <f t="shared" si="0"/>
        <v>241</v>
      </c>
      <c r="F45">
        <f t="shared" si="1"/>
        <v>1085.7024999999992</v>
      </c>
      <c r="G45">
        <f t="shared" si="2"/>
        <v>1085.7024999999992</v>
      </c>
    </row>
    <row r="46" spans="1:7" ht="16.5" thickBot="1" x14ac:dyDescent="0.3">
      <c r="A46" s="3">
        <v>242</v>
      </c>
      <c r="B46" s="3">
        <v>1</v>
      </c>
      <c r="C46" s="3">
        <v>55</v>
      </c>
      <c r="D46" s="3">
        <v>1.6666666666667E-2</v>
      </c>
      <c r="E46" s="3">
        <f t="shared" si="0"/>
        <v>242</v>
      </c>
      <c r="F46">
        <f t="shared" si="1"/>
        <v>1152.6024999999993</v>
      </c>
      <c r="G46">
        <f t="shared" si="2"/>
        <v>1152.6024999999993</v>
      </c>
    </row>
    <row r="47" spans="1:7" ht="16.5" thickBot="1" x14ac:dyDescent="0.3">
      <c r="A47" s="3">
        <v>245</v>
      </c>
      <c r="B47" s="3">
        <v>2</v>
      </c>
      <c r="C47" s="3">
        <v>57</v>
      </c>
      <c r="D47" s="3">
        <v>3.3333333333333E-2</v>
      </c>
      <c r="E47" s="3">
        <f t="shared" si="0"/>
        <v>490</v>
      </c>
      <c r="F47">
        <f t="shared" si="1"/>
        <v>1365.3024999999991</v>
      </c>
      <c r="G47">
        <f t="shared" si="2"/>
        <v>2730.6049999999982</v>
      </c>
    </row>
    <row r="48" spans="1:7" ht="16.5" thickBot="1" x14ac:dyDescent="0.3">
      <c r="A48" s="3">
        <v>248</v>
      </c>
      <c r="B48" s="3">
        <v>2</v>
      </c>
      <c r="C48" s="3">
        <v>59</v>
      </c>
      <c r="D48" s="3">
        <v>3.3333333333333E-2</v>
      </c>
      <c r="E48" s="3">
        <f t="shared" si="0"/>
        <v>496</v>
      </c>
      <c r="F48">
        <f t="shared" si="1"/>
        <v>1596.0024999999991</v>
      </c>
      <c r="G48">
        <f t="shared" si="2"/>
        <v>3192.0049999999983</v>
      </c>
    </row>
    <row r="49" spans="1:7" ht="15.75" x14ac:dyDescent="0.25">
      <c r="A49" s="3">
        <v>250</v>
      </c>
      <c r="B49" s="3">
        <v>1</v>
      </c>
      <c r="C49" s="3">
        <v>60</v>
      </c>
      <c r="D49" s="3">
        <v>1.6666666666667E-2</v>
      </c>
      <c r="E49" s="3">
        <f t="shared" si="0"/>
        <v>250</v>
      </c>
      <c r="F49">
        <f t="shared" si="1"/>
        <v>1759.8024999999991</v>
      </c>
      <c r="G49">
        <f t="shared" si="2"/>
        <v>1759.8024999999991</v>
      </c>
    </row>
    <row r="50" spans="1:7" ht="15.75" x14ac:dyDescent="0.25">
      <c r="E50" s="4">
        <f>SUM(E5:E49)</f>
        <v>12483</v>
      </c>
      <c r="G50">
        <f>SUM(G5:G49)</f>
        <v>44794.850000000013</v>
      </c>
    </row>
    <row r="51" spans="1:7" x14ac:dyDescent="0.25">
      <c r="A51" t="s">
        <v>5</v>
      </c>
      <c r="B51">
        <f>E50/C49</f>
        <v>208.05</v>
      </c>
    </row>
    <row r="52" spans="1:7" x14ac:dyDescent="0.25">
      <c r="A52" t="s">
        <v>10</v>
      </c>
      <c r="B52">
        <f>SQRT(B53)</f>
        <v>27.554214664234436</v>
      </c>
    </row>
    <row r="53" spans="1:7" x14ac:dyDescent="0.25">
      <c r="A53" t="s">
        <v>9</v>
      </c>
      <c r="B53">
        <f>G50/59</f>
        <v>759.23474576271212</v>
      </c>
    </row>
    <row r="54" spans="1:7" x14ac:dyDescent="0.25">
      <c r="A54" t="s">
        <v>13</v>
      </c>
      <c r="B54">
        <f>B52/B51</f>
        <v>0.1324403492633234</v>
      </c>
    </row>
    <row r="55" spans="1:7" x14ac:dyDescent="0.25">
      <c r="A55" t="s">
        <v>14</v>
      </c>
      <c r="B55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Cader</dc:creator>
  <cp:lastModifiedBy>Fernanda Cader</cp:lastModifiedBy>
  <dcterms:created xsi:type="dcterms:W3CDTF">2022-10-07T18:36:40Z</dcterms:created>
  <dcterms:modified xsi:type="dcterms:W3CDTF">2022-10-07T19:27:00Z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2022-10-07T19:17:36Z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ed14484d-ce76-4d44-8d04-db764b68edaf</vt:lpwstr>
  </property>
  <property fmtid="{D5CDD505-2E9C-101B-9397-08002B2CF9AE}" pid="7" name="MSIP_Label_defa4170-0d19-0005-0004-bc88714345d2_ActionId">
    <vt:lpwstr>1790b572-09ca-4b4a-afc8-0cfcabe0c911</vt:lpwstr>
  </property>
  <property fmtid="{D5CDD505-2E9C-101B-9397-08002B2CF9AE}" pid="8" name="MSIP_Label_defa4170-0d19-0005-0004-bc88714345d2_ContentBits">
    <vt:lpwstr>0</vt:lpwstr>
  </property>
</Properties>
</file>