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Datos!$A$9:$G$48</definedName>
  </definedNames>
  <calcPr/>
  <extLst>
    <ext uri="GoogleSheetsCustomDataVersion1">
      <go:sheetsCustomData xmlns:go="http://customooxmlschemas.google.com/" r:id="rId8" roundtripDataSignature="AMtx7mh1he1VZRHZAO5Z5tgUUUlErs6g+A=="/>
    </ext>
  </extLst>
</workbook>
</file>

<file path=xl/sharedStrings.xml><?xml version="1.0" encoding="utf-8"?>
<sst xmlns="http://schemas.openxmlformats.org/spreadsheetml/2006/main" count="241" uniqueCount="113">
  <si>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</si>
  <si>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</si>
  <si>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</si>
  <si>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</si>
  <si>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</si>
  <si>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</si>
  <si>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</si>
  <si>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</si>
  <si>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</si>
  <si>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</si>
  <si>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</si>
  <si>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</si>
  <si>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</si>
  <si>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</si>
  <si>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</si>
  <si>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</si>
  <si>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</si>
  <si>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</si>
  <si>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</si>
  <si>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</si>
  <si>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</si>
  <si>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</si>
  <si>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</si>
  <si>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</si>
  <si>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</si>
  <si>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</si>
  <si>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</si>
  <si>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</si>
  <si>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</si>
  <si>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</si>
  <si>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</si>
  <si>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</si>
  <si>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</si>
  <si>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</si>
  <si>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</si>
  <si>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</si>
  <si>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</si>
  <si>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</si>
  <si>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</si>
  <si>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</si>
  <si>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</si>
  <si>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</si>
  <si>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</si>
  <si>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</si>
  <si>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</si>
  <si>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</si>
  <si>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</si>
  <si>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</si>
  <si>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</si>
  <si>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</si>
  <si>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</si>
  <si>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</si>
  <si>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</si>
  <si>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</si>
  <si>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REQ005</t>
  </si>
  <si>
    <t>Diseño del Diagrama E-R (Base de datos)</t>
  </si>
  <si>
    <t>CM-RF01</t>
  </si>
  <si>
    <t>Registrar nuevo paciente</t>
  </si>
  <si>
    <t>CM-RF02</t>
  </si>
  <si>
    <t>Registrar nuevo médico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</si>
  <si>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</si>
  <si>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</si>
  <si>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</si>
  <si>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</si>
  <si>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</si>
  <si>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</si>
  <si>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</si>
  <si>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</si>
  <si>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</si>
  <si>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</si>
  <si>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</si>
  <si>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</si>
  <si>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</si>
  <si>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</si>
  <si>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</si>
  <si>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</si>
  <si>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</si>
  <si>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</si>
  <si>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REQ006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</si>
  <si>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</si>
  <si>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</si>
  <si>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</si>
  <si>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</si>
  <si>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</si>
  <si>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</si>
  <si>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</si>
  <si>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</si>
  <si>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</si>
  <si>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CM-RF14</t>
  </si>
  <si>
    <t>Actualizar Perfil Medico</t>
  </si>
  <si>
    <t>CM-CP-03</t>
  </si>
  <si>
    <t>Pruebas Silk-Performer(Login)</t>
  </si>
  <si>
    <t>CM-CP-04</t>
  </si>
  <si>
    <t>Pruebas Silk-Performer(Registro Medico)</t>
  </si>
  <si>
    <t>CM-CP-05</t>
  </si>
  <si>
    <t>Pruebas Silk-Performer(Registro Paciente)</t>
  </si>
  <si>
    <t>CM-CP-06</t>
  </si>
  <si>
    <t>Pruebas Silk-Performer(Cambio Contraseña)</t>
  </si>
  <si>
    <t>CM-VL-01</t>
  </si>
  <si>
    <t>Validacion de campos de formularios(letras,numero,fechas,hora)</t>
  </si>
  <si>
    <t>Correccion de errores de casos de prueba</t>
  </si>
  <si>
    <t>Validacion de hora del Agendamiento de citas</t>
  </si>
  <si>
    <t>Calidad de Requistos(Matriz IREB)</t>
  </si>
  <si>
    <t>CM-RF15</t>
  </si>
  <si>
    <t>Agendamiento de citas</t>
  </si>
  <si>
    <t>CM-RF16</t>
  </si>
  <si>
    <t>Mostrar Citas Medicas(Paciente)</t>
  </si>
  <si>
    <t>Validacion Acceso Módulo Agendamiento citas</t>
  </si>
  <si>
    <t>Calidad de Requistos(Matriz IREB v1.1)</t>
  </si>
  <si>
    <t>CM-RF17</t>
  </si>
  <si>
    <t>Actualizar Citas Medicas(Paciente)</t>
  </si>
  <si>
    <t>Casos de Prueba Agendamiento Citas (Caja Blanca,Caja Negra)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</si>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</sst>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</fills>
  <borders count="5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right style="thin">
        <color rgb="FFC0C0C0"/>
      </right>
      <top style="thin">
        <color rgb="FFC0C0C0"/>
      </top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</border>
    <border>
      <left/>
      <top style="thin">
        <color rgb="FFC0C0C0"/>
      </top>
    </border>
    <border>
      <top style="thin">
        <color rgb="FFC0C0C0"/>
      </top>
    </border>
    <border>
      <left/>
      <right/>
      <top/>
    </border>
    <border>
      <left/>
      <top/>
    </border>
    <border>
      <top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readingOrder="0" shrinkToFit="0" vertical="bottom" wrapText="0"/>
    </xf>
    <xf borderId="10" fillId="0" fontId="4" numFmtId="164" xfId="0" applyAlignment="1" applyBorder="1" applyFont="1" applyNumberFormat="1">
      <alignment horizontal="center" readingOrder="0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3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3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3" fillId="8" fontId="4" numFmtId="1" xfId="0" applyAlignment="1" applyBorder="1" applyFill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3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6" fontId="7" numFmtId="0" xfId="0" applyAlignment="1" applyBorder="1" applyFont="1">
      <alignment horizontal="center" shrinkToFit="0" vertical="center" wrapText="0"/>
    </xf>
    <xf borderId="31" fillId="0" fontId="5" numFmtId="0" xfId="0" applyBorder="1" applyFont="1"/>
    <xf borderId="0" fillId="6" fontId="5" numFmtId="0" xfId="0" applyFont="1"/>
    <xf borderId="32" fillId="6" fontId="7" numFmtId="0" xfId="0" applyAlignment="1" applyBorder="1" applyFont="1">
      <alignment horizontal="center" shrinkToFit="0" vertical="bottom" wrapText="0"/>
    </xf>
    <xf borderId="33" fillId="6" fontId="7" numFmtId="0" xfId="0" applyAlignment="1" applyBorder="1" applyFont="1">
      <alignment horizontal="center" shrinkToFit="0" vertical="bottom" wrapText="0"/>
    </xf>
    <xf borderId="34" fillId="0" fontId="5" numFmtId="0" xfId="0" applyBorder="1" applyFont="1"/>
    <xf borderId="29" fillId="0" fontId="5" numFmtId="0" xfId="0" applyBorder="1" applyFont="1"/>
    <xf borderId="0" fillId="6" fontId="4" numFmtId="0" xfId="0" applyAlignment="1" applyFont="1">
      <alignment shrinkToFit="0" vertical="bottom" wrapText="0"/>
    </xf>
    <xf borderId="35" fillId="0" fontId="11" numFmtId="0" xfId="0" applyAlignment="1" applyBorder="1" applyFont="1">
      <alignment vertical="bottom"/>
    </xf>
    <xf borderId="36" fillId="0" fontId="11" numFmtId="0" xfId="0" applyAlignment="1" applyBorder="1" applyFont="1">
      <alignment vertical="bottom"/>
    </xf>
    <xf borderId="37" fillId="0" fontId="5" numFmtId="0" xfId="0" applyBorder="1" applyFont="1"/>
    <xf borderId="38" fillId="0" fontId="5" numFmtId="0" xfId="0" applyBorder="1" applyFont="1"/>
    <xf borderId="35" fillId="9" fontId="11" numFmtId="0" xfId="0" applyAlignment="1" applyBorder="1" applyFill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2" numFmtId="0" xfId="0" applyAlignment="1" applyBorder="1" applyFont="1">
      <alignment vertical="bottom"/>
    </xf>
    <xf borderId="35" fillId="0" fontId="4" numFmtId="0" xfId="0" applyAlignment="1" applyBorder="1" applyFont="1">
      <alignment shrinkToFit="0" vertical="bottom" wrapText="0"/>
    </xf>
    <xf borderId="35" fillId="0" fontId="11" numFmtId="0" xfId="0" applyAlignment="1" applyBorder="1" applyFont="1">
      <alignment vertical="bottom"/>
    </xf>
    <xf borderId="36" fillId="0" fontId="11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35" fillId="0" fontId="11" numFmtId="0" xfId="0" applyAlignment="1" applyBorder="1" applyFont="1">
      <alignment shrinkToFit="0" vertical="bottom" wrapText="0"/>
    </xf>
    <xf borderId="35" fillId="9" fontId="11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35" fillId="10" fontId="11" numFmtId="0" xfId="0" applyAlignment="1" applyBorder="1" applyFill="1" applyFont="1">
      <alignment vertical="bottom"/>
    </xf>
    <xf borderId="36" fillId="0" fontId="4" numFmtId="0" xfId="0" applyAlignment="1" applyBorder="1" applyFont="1">
      <alignment shrinkToFit="0" vertical="bottom" wrapText="0"/>
    </xf>
    <xf borderId="35" fillId="0" fontId="4" numFmtId="0" xfId="0" applyAlignment="1" applyBorder="1" applyFont="1">
      <alignment readingOrder="0" shrinkToFit="0" vertical="bottom" wrapText="0"/>
    </xf>
    <xf borderId="36" fillId="0" fontId="11" numFmtId="0" xfId="0" applyAlignment="1" applyBorder="1" applyFont="1">
      <alignment readingOrder="0"/>
    </xf>
    <xf borderId="35" fillId="0" fontId="11" numFmtId="0" xfId="0" applyBorder="1" applyFont="1"/>
    <xf borderId="36" fillId="0" fontId="4" numFmtId="0" xfId="0" applyAlignment="1" applyBorder="1" applyFont="1">
      <alignment readingOrder="0" shrinkToFit="0" vertical="bottom" wrapText="0"/>
    </xf>
    <xf borderId="39" fillId="0" fontId="4" numFmtId="0" xfId="0" applyAlignment="1" applyBorder="1" applyFont="1">
      <alignment shrinkToFit="0" vertical="bottom" wrapText="0"/>
    </xf>
    <xf borderId="40" fillId="0" fontId="4" numFmtId="0" xfId="0" applyAlignment="1" applyBorder="1" applyFont="1">
      <alignment shrinkToFit="0" vertical="bottom" wrapText="0"/>
    </xf>
    <xf borderId="41" fillId="0" fontId="5" numFmtId="0" xfId="0" applyBorder="1" applyFont="1"/>
    <xf borderId="42" fillId="0" fontId="5" numFmtId="0" xfId="0" applyBorder="1" applyFont="1"/>
    <xf borderId="43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43" fillId="0" fontId="4" numFmtId="0" xfId="0" applyAlignment="1" applyBorder="1" applyFont="1">
      <alignment readingOrder="0" shrinkToFit="0" vertical="bottom" wrapText="0"/>
    </xf>
    <xf borderId="44" fillId="0" fontId="11" numFmtId="0" xfId="0" applyAlignment="1" applyBorder="1" applyFont="1">
      <alignment readingOrder="0"/>
    </xf>
    <xf borderId="44" fillId="0" fontId="5" numFmtId="0" xfId="0" applyBorder="1" applyFont="1"/>
    <xf borderId="45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11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46" fillId="6" fontId="4" numFmtId="0" xfId="0" applyAlignment="1" applyBorder="1" applyFont="1">
      <alignment horizontal="center" shrinkToFit="0" vertical="bottom" wrapText="0"/>
    </xf>
    <xf borderId="47" fillId="0" fontId="5" numFmtId="0" xfId="0" applyBorder="1" applyFont="1"/>
    <xf borderId="48" fillId="0" fontId="5" numFmtId="0" xfId="0" applyBorder="1" applyFont="1"/>
    <xf borderId="49" fillId="0" fontId="5" numFmtId="0" xfId="0" applyBorder="1" applyFont="1"/>
    <xf borderId="50" fillId="6" fontId="4" numFmtId="164" xfId="0" applyAlignment="1" applyBorder="1" applyFont="1" applyNumberFormat="1">
      <alignment horizontal="center" shrinkToFit="0" vertical="bottom" wrapText="0"/>
    </xf>
    <xf borderId="50" fillId="6" fontId="4" numFmtId="0" xfId="0" applyAlignment="1" applyBorder="1" applyFont="1">
      <alignment horizontal="center" shrinkToFit="0" vertical="bottom" wrapText="0"/>
    </xf>
    <xf borderId="46" fillId="7" fontId="4" numFmtId="0" xfId="0" applyAlignment="1" applyBorder="1" applyFont="1">
      <alignment horizontal="center" shrinkToFit="0" vertical="bottom" wrapText="0"/>
    </xf>
    <xf borderId="46" fillId="7" fontId="4" numFmtId="164" xfId="0" applyAlignment="1" applyBorder="1" applyFont="1" applyNumberFormat="1">
      <alignment horizontal="center" shrinkToFit="0" vertical="bottom" wrapText="0"/>
    </xf>
    <xf borderId="46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Datos!$S$5:$AP$5</c:f>
            </c:strRef>
          </c:cat>
          <c:val>
            <c:numRef>
              <c:f>Datos!$S$7:$AP$7</c:f>
              <c:numCache/>
            </c:numRef>
          </c:val>
        </c:ser>
        <c:axId val="1665346435"/>
        <c:axId val="1566040774"/>
      </c:areaChart>
      <c:catAx>
        <c:axId val="166534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6040774"/>
      </c:catAx>
      <c:valAx>
        <c:axId val="156604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53464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Datos!$S$5:$AP$5</c:f>
            </c:strRef>
          </c:cat>
          <c:val>
            <c:numRef>
              <c:f>Datos!$S$6:$AP$6</c:f>
              <c:numCache/>
            </c:numRef>
          </c:val>
          <c:smooth val="0"/>
        </c:ser>
        <c:axId val="1607027965"/>
        <c:axId val="1002570506"/>
      </c:lineChart>
      <c:catAx>
        <c:axId val="1607027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2570506"/>
      </c:catAx>
      <c:valAx>
        <c:axId val="1002570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70279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539628912"/>
        <c:axId val="1919177118"/>
      </c:lineChart>
      <c:catAx>
        <c:axId val="153962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9177118"/>
      </c:catAx>
      <c:valAx>
        <c:axId val="191917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628912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9">
        <v>5.0</v>
      </c>
    </row>
    <row r="10" ht="12.75" customHeight="1"/>
    <row r="11" ht="12.75" customHeight="1"/>
    <row r="12" ht="12.75" customHeight="1">
      <c r="A12" s="20" t="s">
        <v>15</v>
      </c>
      <c r="B12" s="21"/>
      <c r="C12" s="22" t="s">
        <v>16</v>
      </c>
      <c r="D12" s="23" t="s">
        <v>17</v>
      </c>
    </row>
    <row r="13" ht="12.75" customHeight="1">
      <c r="A13" s="24" t="s">
        <v>18</v>
      </c>
      <c r="B13" s="25" t="s">
        <v>19</v>
      </c>
      <c r="C13" s="26"/>
      <c r="D13" s="27"/>
    </row>
    <row r="14" ht="12.75" customHeight="1">
      <c r="A14" s="28" t="s">
        <v>20</v>
      </c>
      <c r="B14" s="29" t="s">
        <v>21</v>
      </c>
      <c r="C14" s="28" t="s">
        <v>22</v>
      </c>
      <c r="D14" s="30"/>
    </row>
    <row r="15" ht="12.75" customHeight="1">
      <c r="A15" s="28" t="s">
        <v>23</v>
      </c>
      <c r="B15" s="29" t="s">
        <v>24</v>
      </c>
      <c r="C15" s="28" t="s">
        <v>25</v>
      </c>
      <c r="D15" s="30"/>
    </row>
    <row r="16" ht="12.75" customHeight="1">
      <c r="A16" s="28" t="s">
        <v>26</v>
      </c>
      <c r="B16" s="29" t="s">
        <v>27</v>
      </c>
      <c r="C16" s="28" t="s">
        <v>28</v>
      </c>
      <c r="D16" s="30"/>
    </row>
    <row r="17" ht="12.75" customHeight="1">
      <c r="A17" s="28" t="s">
        <v>29</v>
      </c>
      <c r="B17" s="29" t="s">
        <v>30</v>
      </c>
      <c r="C17" s="28"/>
      <c r="D17" s="30"/>
    </row>
    <row r="18" ht="12.75" customHeight="1">
      <c r="A18" s="28" t="s">
        <v>31</v>
      </c>
      <c r="B18" s="29"/>
      <c r="C18" s="28"/>
      <c r="D18" s="30"/>
    </row>
    <row r="19" ht="12.75" customHeight="1">
      <c r="A19" s="28" t="s">
        <v>32</v>
      </c>
      <c r="B19" s="29"/>
      <c r="C19" s="28"/>
      <c r="D19" s="30"/>
    </row>
    <row r="20" ht="12.75" customHeight="1">
      <c r="A20" s="28"/>
      <c r="B20" s="29"/>
      <c r="C20" s="28"/>
      <c r="D20" s="30"/>
    </row>
    <row r="21" ht="12.75" customHeight="1">
      <c r="A21" s="28"/>
      <c r="B21" s="29"/>
      <c r="C21" s="28"/>
      <c r="D21" s="30"/>
    </row>
    <row r="22" ht="12.75" customHeight="1">
      <c r="A22" s="28"/>
      <c r="B22" s="29"/>
      <c r="C22" s="28"/>
      <c r="D22" s="30"/>
    </row>
    <row r="23" ht="12.75" customHeight="1">
      <c r="A23" s="28"/>
      <c r="B23" s="29"/>
      <c r="C23" s="28"/>
      <c r="D23" s="30"/>
    </row>
    <row r="24" ht="12.75" customHeight="1">
      <c r="A24" s="28"/>
      <c r="B24" s="29"/>
      <c r="C24" s="28"/>
      <c r="D24" s="30"/>
    </row>
    <row r="25" ht="12.75" customHeight="1">
      <c r="A25" s="31"/>
      <c r="B25" s="32"/>
      <c r="C25" s="31"/>
      <c r="D25" s="33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4"/>
      <c r="G31" s="34"/>
    </row>
    <row r="32" ht="12.75" customHeight="1">
      <c r="F32" s="34"/>
      <c r="G32" s="34"/>
    </row>
    <row r="33" ht="12.75" customHeight="1">
      <c r="F33" s="34"/>
      <c r="G33" s="34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19" width="4.29"/>
    <col customWidth="1" min="20" max="20" width="3.86"/>
    <col customWidth="1" min="21" max="48" width="4.29"/>
    <col customWidth="1" min="49" max="49" width="3.86"/>
    <col customWidth="1" min="50" max="50" width="4.29"/>
    <col customWidth="1" min="51" max="51" width="3.57"/>
    <col customWidth="1" min="52" max="53" width="3.86"/>
    <col customWidth="1" hidden="1" min="54" max="56" width="10.0"/>
  </cols>
  <sheetData>
    <row r="1" ht="12.75" customHeight="1">
      <c r="A1" s="35"/>
      <c r="B1" s="35"/>
      <c r="C1" s="35"/>
      <c r="D1" s="35"/>
    </row>
    <row r="2" ht="12.75" customHeight="1">
      <c r="A2" s="35"/>
    </row>
    <row r="3" ht="12.75" customHeight="1">
      <c r="A3" s="35"/>
      <c r="C3" s="36" t="s">
        <v>33</v>
      </c>
      <c r="D3" s="36" t="s">
        <v>34</v>
      </c>
      <c r="E3" s="36" t="s">
        <v>35</v>
      </c>
      <c r="T3" s="37"/>
    </row>
    <row r="4" ht="12.75" customHeight="1">
      <c r="A4" s="35"/>
      <c r="B4" s="35"/>
      <c r="C4" s="38">
        <v>5.0</v>
      </c>
      <c r="D4" s="39">
        <v>44228.0</v>
      </c>
      <c r="E4" s="40">
        <v>7.0</v>
      </c>
      <c r="H4" s="41" t="str">
        <f t="shared" ref="H4:BA4" si="1">IF(H5=""," ",CHOOSE(WEEKDAY(H5,2),"L","M","X","J","V","S","D"))</f>
        <v>L</v>
      </c>
      <c r="I4" s="41" t="str">
        <f t="shared" si="1"/>
        <v>M</v>
      </c>
      <c r="J4" s="41" t="str">
        <f t="shared" si="1"/>
        <v>X</v>
      </c>
      <c r="K4" s="41" t="str">
        <f t="shared" si="1"/>
        <v>J</v>
      </c>
      <c r="L4" s="41" t="str">
        <f t="shared" si="1"/>
        <v>V</v>
      </c>
      <c r="M4" s="41" t="str">
        <f t="shared" si="1"/>
        <v>S</v>
      </c>
      <c r="N4" s="41" t="str">
        <f t="shared" si="1"/>
        <v>D</v>
      </c>
      <c r="O4" s="41" t="str">
        <f t="shared" si="1"/>
        <v>L</v>
      </c>
      <c r="P4" s="41" t="str">
        <f t="shared" si="1"/>
        <v>M</v>
      </c>
      <c r="Q4" s="41" t="str">
        <f t="shared" si="1"/>
        <v>X</v>
      </c>
      <c r="R4" s="41" t="str">
        <f t="shared" si="1"/>
        <v>J</v>
      </c>
      <c r="S4" s="41" t="str">
        <f t="shared" si="1"/>
        <v>V</v>
      </c>
      <c r="T4" s="41" t="str">
        <f t="shared" si="1"/>
        <v>S</v>
      </c>
      <c r="U4" s="41" t="str">
        <f t="shared" si="1"/>
        <v>D</v>
      </c>
      <c r="V4" s="41" t="str">
        <f t="shared" si="1"/>
        <v>L</v>
      </c>
      <c r="W4" s="41" t="str">
        <f t="shared" si="1"/>
        <v>M</v>
      </c>
      <c r="X4" s="41" t="str">
        <f t="shared" si="1"/>
        <v>X</v>
      </c>
      <c r="Y4" s="41" t="str">
        <f t="shared" si="1"/>
        <v>J</v>
      </c>
      <c r="Z4" s="41" t="str">
        <f t="shared" si="1"/>
        <v>V</v>
      </c>
      <c r="AA4" s="41" t="str">
        <f t="shared" si="1"/>
        <v>S</v>
      </c>
      <c r="AB4" s="41" t="str">
        <f t="shared" si="1"/>
        <v>D</v>
      </c>
      <c r="AC4" s="41" t="str">
        <f t="shared" si="1"/>
        <v>L</v>
      </c>
      <c r="AD4" s="41" t="str">
        <f t="shared" si="1"/>
        <v>M</v>
      </c>
      <c r="AE4" s="41" t="str">
        <f t="shared" si="1"/>
        <v>X</v>
      </c>
      <c r="AF4" s="41" t="str">
        <f t="shared" si="1"/>
        <v>J</v>
      </c>
      <c r="AG4" s="41" t="str">
        <f t="shared" si="1"/>
        <v>V</v>
      </c>
      <c r="AH4" s="41" t="str">
        <f t="shared" si="1"/>
        <v>S</v>
      </c>
      <c r="AI4" s="41" t="str">
        <f t="shared" si="1"/>
        <v>D</v>
      </c>
      <c r="AJ4" s="41" t="str">
        <f t="shared" si="1"/>
        <v>L</v>
      </c>
      <c r="AK4" s="41" t="str">
        <f t="shared" si="1"/>
        <v>M</v>
      </c>
      <c r="AL4" s="41" t="str">
        <f t="shared" si="1"/>
        <v>X</v>
      </c>
      <c r="AM4" s="41" t="str">
        <f t="shared" si="1"/>
        <v>J</v>
      </c>
      <c r="AN4" s="41" t="str">
        <f t="shared" si="1"/>
        <v>V</v>
      </c>
      <c r="AO4" s="41" t="str">
        <f t="shared" si="1"/>
        <v>S</v>
      </c>
      <c r="AP4" s="41" t="str">
        <f t="shared" si="1"/>
        <v>D</v>
      </c>
      <c r="AQ4" s="41" t="str">
        <f t="shared" si="1"/>
        <v>L</v>
      </c>
      <c r="AR4" s="41" t="str">
        <f t="shared" si="1"/>
        <v>M</v>
      </c>
      <c r="AS4" s="41" t="str">
        <f t="shared" si="1"/>
        <v>X</v>
      </c>
      <c r="AT4" s="41" t="str">
        <f t="shared" si="1"/>
        <v>J</v>
      </c>
      <c r="AU4" s="41" t="str">
        <f t="shared" si="1"/>
        <v>V</v>
      </c>
      <c r="AV4" s="41" t="str">
        <f t="shared" si="1"/>
        <v>S</v>
      </c>
      <c r="AW4" s="41" t="str">
        <f t="shared" si="1"/>
        <v>D</v>
      </c>
      <c r="AX4" s="41" t="str">
        <f t="shared" si="1"/>
        <v>L</v>
      </c>
      <c r="AY4" s="41" t="str">
        <f t="shared" si="1"/>
        <v>M</v>
      </c>
      <c r="AZ4" s="41" t="str">
        <f t="shared" si="1"/>
        <v>X</v>
      </c>
      <c r="BA4" s="41" t="str">
        <f t="shared" si="1"/>
        <v>J</v>
      </c>
    </row>
    <row r="5" ht="33.0" customHeight="1">
      <c r="A5" s="42"/>
      <c r="B5" s="42"/>
      <c r="C5" s="42"/>
      <c r="D5" s="42"/>
      <c r="E5" s="42"/>
      <c r="F5" s="42"/>
      <c r="G5" s="42"/>
      <c r="H5" s="43">
        <v>44228.0</v>
      </c>
      <c r="I5" s="43">
        <v>44229.0</v>
      </c>
      <c r="J5" s="44">
        <v>44230.0</v>
      </c>
      <c r="K5" s="44">
        <v>44231.0</v>
      </c>
      <c r="L5" s="44">
        <v>44232.0</v>
      </c>
      <c r="M5" s="44">
        <v>44233.0</v>
      </c>
      <c r="N5" s="44">
        <v>44234.0</v>
      </c>
      <c r="O5" s="44">
        <v>44235.0</v>
      </c>
      <c r="P5" s="44">
        <v>44236.0</v>
      </c>
      <c r="Q5" s="44">
        <v>44237.0</v>
      </c>
      <c r="R5" s="44">
        <v>44238.0</v>
      </c>
      <c r="S5" s="44">
        <v>44239.0</v>
      </c>
      <c r="T5" s="44">
        <v>44240.0</v>
      </c>
      <c r="U5" s="44">
        <v>44241.0</v>
      </c>
      <c r="V5" s="44">
        <v>44242.0</v>
      </c>
      <c r="W5" s="44">
        <v>44243.0</v>
      </c>
      <c r="X5" s="44">
        <v>44244.0</v>
      </c>
      <c r="Y5" s="44">
        <v>44245.0</v>
      </c>
      <c r="Z5" s="44">
        <v>44246.0</v>
      </c>
      <c r="AA5" s="44">
        <v>44247.0</v>
      </c>
      <c r="AB5" s="44">
        <v>44248.0</v>
      </c>
      <c r="AC5" s="44">
        <v>44249.0</v>
      </c>
      <c r="AD5" s="44">
        <v>44250.0</v>
      </c>
      <c r="AE5" s="44">
        <v>44251.0</v>
      </c>
      <c r="AF5" s="44">
        <v>44252.0</v>
      </c>
      <c r="AG5" s="44">
        <v>44253.0</v>
      </c>
      <c r="AH5" s="44">
        <v>44254.0</v>
      </c>
      <c r="AI5" s="44">
        <v>44255.0</v>
      </c>
      <c r="AJ5" s="44">
        <v>44256.0</v>
      </c>
      <c r="AK5" s="44">
        <v>44257.0</v>
      </c>
      <c r="AL5" s="44">
        <v>44258.0</v>
      </c>
      <c r="AM5" s="44">
        <v>44259.0</v>
      </c>
      <c r="AN5" s="44">
        <v>44260.0</v>
      </c>
      <c r="AO5" s="44">
        <v>44261.0</v>
      </c>
      <c r="AP5" s="44">
        <v>44262.0</v>
      </c>
      <c r="AQ5" s="44">
        <v>44263.0</v>
      </c>
      <c r="AR5" s="44">
        <v>44264.0</v>
      </c>
      <c r="AS5" s="44">
        <v>44265.0</v>
      </c>
      <c r="AT5" s="44">
        <v>44266.0</v>
      </c>
      <c r="AU5" s="44">
        <v>44267.0</v>
      </c>
      <c r="AV5" s="44">
        <v>44268.0</v>
      </c>
      <c r="AW5" s="44">
        <v>44269.0</v>
      </c>
      <c r="AX5" s="44">
        <v>44270.0</v>
      </c>
      <c r="AY5" s="44">
        <v>44271.0</v>
      </c>
      <c r="AZ5" s="44">
        <v>44272.0</v>
      </c>
      <c r="BA5" s="44">
        <v>44273.0</v>
      </c>
      <c r="BB5" s="42"/>
      <c r="BC5" s="42"/>
      <c r="BD5" s="42"/>
    </row>
    <row r="6" ht="12.75" customHeight="1">
      <c r="A6" s="42"/>
      <c r="B6" s="42"/>
      <c r="C6" s="42"/>
      <c r="D6" s="42"/>
      <c r="E6" s="45" t="s">
        <v>36</v>
      </c>
      <c r="H6" s="46">
        <f t="shared" ref="H6:BA6" si="2">COUNTIF(H10:H994,"&gt;0")</f>
        <v>2</v>
      </c>
      <c r="I6" s="46">
        <f t="shared" si="2"/>
        <v>3</v>
      </c>
      <c r="J6" s="46">
        <f t="shared" si="2"/>
        <v>8</v>
      </c>
      <c r="K6" s="46">
        <f t="shared" si="2"/>
        <v>7</v>
      </c>
      <c r="L6" s="46">
        <f t="shared" si="2"/>
        <v>6</v>
      </c>
      <c r="M6" s="46">
        <f t="shared" si="2"/>
        <v>5</v>
      </c>
      <c r="N6" s="46">
        <f t="shared" si="2"/>
        <v>3</v>
      </c>
      <c r="O6" s="46">
        <f t="shared" si="2"/>
        <v>3</v>
      </c>
      <c r="P6" s="46">
        <f t="shared" si="2"/>
        <v>6</v>
      </c>
      <c r="Q6" s="46">
        <f t="shared" si="2"/>
        <v>6</v>
      </c>
      <c r="R6" s="46">
        <f t="shared" si="2"/>
        <v>2</v>
      </c>
      <c r="S6" s="46">
        <f t="shared" si="2"/>
        <v>2</v>
      </c>
      <c r="T6" s="46">
        <f t="shared" si="2"/>
        <v>2</v>
      </c>
      <c r="U6" s="46">
        <f t="shared" si="2"/>
        <v>4</v>
      </c>
      <c r="V6" s="46">
        <f t="shared" si="2"/>
        <v>4</v>
      </c>
      <c r="W6" s="46">
        <f t="shared" si="2"/>
        <v>1</v>
      </c>
      <c r="X6" s="46">
        <f t="shared" si="2"/>
        <v>2</v>
      </c>
      <c r="Y6" s="46">
        <f t="shared" si="2"/>
        <v>1</v>
      </c>
      <c r="Z6" s="46">
        <f t="shared" si="2"/>
        <v>1</v>
      </c>
      <c r="AA6" s="46">
        <f t="shared" si="2"/>
        <v>1</v>
      </c>
      <c r="AB6" s="46">
        <f t="shared" si="2"/>
        <v>2</v>
      </c>
      <c r="AC6" s="46">
        <f t="shared" si="2"/>
        <v>5</v>
      </c>
      <c r="AD6" s="46">
        <f t="shared" si="2"/>
        <v>3</v>
      </c>
      <c r="AE6" s="46">
        <f t="shared" si="2"/>
        <v>1</v>
      </c>
      <c r="AF6" s="46">
        <f t="shared" si="2"/>
        <v>1</v>
      </c>
      <c r="AG6" s="46">
        <f t="shared" si="2"/>
        <v>2</v>
      </c>
      <c r="AH6" s="46">
        <f t="shared" si="2"/>
        <v>2</v>
      </c>
      <c r="AI6" s="46">
        <f t="shared" si="2"/>
        <v>3</v>
      </c>
      <c r="AJ6" s="46">
        <f t="shared" si="2"/>
        <v>1</v>
      </c>
      <c r="AK6" s="46">
        <f t="shared" si="2"/>
        <v>1</v>
      </c>
      <c r="AL6" s="46">
        <f t="shared" si="2"/>
        <v>1</v>
      </c>
      <c r="AM6" s="46">
        <f t="shared" si="2"/>
        <v>2</v>
      </c>
      <c r="AN6" s="46">
        <f t="shared" si="2"/>
        <v>2</v>
      </c>
      <c r="AO6" s="46">
        <f t="shared" si="2"/>
        <v>4</v>
      </c>
      <c r="AP6" s="46">
        <f t="shared" si="2"/>
        <v>0</v>
      </c>
      <c r="AQ6" s="46">
        <f t="shared" si="2"/>
        <v>0</v>
      </c>
      <c r="AR6" s="46">
        <f t="shared" si="2"/>
        <v>0</v>
      </c>
      <c r="AS6" s="46">
        <f t="shared" si="2"/>
        <v>0</v>
      </c>
      <c r="AT6" s="46">
        <f t="shared" si="2"/>
        <v>0</v>
      </c>
      <c r="AU6" s="46">
        <f t="shared" si="2"/>
        <v>0</v>
      </c>
      <c r="AV6" s="46">
        <f t="shared" si="2"/>
        <v>0</v>
      </c>
      <c r="AW6" s="46">
        <f t="shared" si="2"/>
        <v>0</v>
      </c>
      <c r="AX6" s="46">
        <f t="shared" si="2"/>
        <v>0</v>
      </c>
      <c r="AY6" s="46">
        <f t="shared" si="2"/>
        <v>0</v>
      </c>
      <c r="AZ6" s="46">
        <f t="shared" si="2"/>
        <v>0</v>
      </c>
      <c r="BA6" s="46">
        <f t="shared" si="2"/>
        <v>0</v>
      </c>
      <c r="BB6" s="47" t="str">
        <f>Config!A14</f>
        <v>Análisis</v>
      </c>
      <c r="BC6" s="47" t="str">
        <f>Config!B14</f>
        <v>Pendiente</v>
      </c>
      <c r="BD6" s="47" t="str">
        <f>Config!C14</f>
        <v>Mafer</v>
      </c>
    </row>
    <row r="7" ht="12.75" customHeight="1">
      <c r="E7" s="48" t="s">
        <v>37</v>
      </c>
      <c r="G7" s="49"/>
      <c r="H7" s="50">
        <f t="shared" ref="H7:BA7" si="3">SUM(H9:H994)</f>
        <v>5</v>
      </c>
      <c r="I7" s="50">
        <f t="shared" si="3"/>
        <v>8</v>
      </c>
      <c r="J7" s="50">
        <f t="shared" si="3"/>
        <v>30</v>
      </c>
      <c r="K7" s="50">
        <f t="shared" si="3"/>
        <v>27</v>
      </c>
      <c r="L7" s="50">
        <f t="shared" si="3"/>
        <v>24</v>
      </c>
      <c r="M7" s="50">
        <f t="shared" si="3"/>
        <v>20</v>
      </c>
      <c r="N7" s="50">
        <f t="shared" si="3"/>
        <v>8</v>
      </c>
      <c r="O7" s="50">
        <f t="shared" si="3"/>
        <v>11</v>
      </c>
      <c r="P7" s="50">
        <f t="shared" si="3"/>
        <v>19</v>
      </c>
      <c r="Q7" s="50">
        <f t="shared" si="3"/>
        <v>16</v>
      </c>
      <c r="R7" s="50">
        <f t="shared" si="3"/>
        <v>5</v>
      </c>
      <c r="S7" s="50">
        <f t="shared" si="3"/>
        <v>2</v>
      </c>
      <c r="T7" s="50">
        <f t="shared" si="3"/>
        <v>5</v>
      </c>
      <c r="U7" s="50">
        <f t="shared" si="3"/>
        <v>13</v>
      </c>
      <c r="V7" s="50">
        <f t="shared" si="3"/>
        <v>10</v>
      </c>
      <c r="W7" s="50">
        <f t="shared" si="3"/>
        <v>2</v>
      </c>
      <c r="X7" s="50">
        <f t="shared" si="3"/>
        <v>4</v>
      </c>
      <c r="Y7" s="50">
        <f t="shared" si="3"/>
        <v>2</v>
      </c>
      <c r="Z7" s="50">
        <f t="shared" si="3"/>
        <v>2</v>
      </c>
      <c r="AA7" s="50">
        <f t="shared" si="3"/>
        <v>3</v>
      </c>
      <c r="AB7" s="50">
        <f t="shared" si="3"/>
        <v>4</v>
      </c>
      <c r="AC7" s="50">
        <f t="shared" si="3"/>
        <v>10</v>
      </c>
      <c r="AD7" s="50">
        <f t="shared" si="3"/>
        <v>6</v>
      </c>
      <c r="AE7" s="50">
        <f t="shared" si="3"/>
        <v>3</v>
      </c>
      <c r="AF7" s="50">
        <f t="shared" si="3"/>
        <v>3</v>
      </c>
      <c r="AG7" s="50">
        <f t="shared" si="3"/>
        <v>5</v>
      </c>
      <c r="AH7" s="50">
        <f t="shared" si="3"/>
        <v>8</v>
      </c>
      <c r="AI7" s="50">
        <f t="shared" si="3"/>
        <v>7</v>
      </c>
      <c r="AJ7" s="50">
        <f t="shared" si="3"/>
        <v>2</v>
      </c>
      <c r="AK7" s="50">
        <f t="shared" si="3"/>
        <v>3</v>
      </c>
      <c r="AL7" s="50">
        <f t="shared" si="3"/>
        <v>3</v>
      </c>
      <c r="AM7" s="50">
        <f t="shared" si="3"/>
        <v>5</v>
      </c>
      <c r="AN7" s="50">
        <f t="shared" si="3"/>
        <v>8</v>
      </c>
      <c r="AO7" s="50">
        <f t="shared" si="3"/>
        <v>11</v>
      </c>
      <c r="AP7" s="50">
        <f t="shared" si="3"/>
        <v>0</v>
      </c>
      <c r="AQ7" s="50">
        <f t="shared" si="3"/>
        <v>0</v>
      </c>
      <c r="AR7" s="50">
        <f t="shared" si="3"/>
        <v>0</v>
      </c>
      <c r="AS7" s="50">
        <f t="shared" si="3"/>
        <v>0</v>
      </c>
      <c r="AT7" s="50">
        <f t="shared" si="3"/>
        <v>0</v>
      </c>
      <c r="AU7" s="50">
        <f t="shared" si="3"/>
        <v>0</v>
      </c>
      <c r="AV7" s="50">
        <f t="shared" si="3"/>
        <v>0</v>
      </c>
      <c r="AW7" s="50">
        <f t="shared" si="3"/>
        <v>0</v>
      </c>
      <c r="AX7" s="50">
        <f t="shared" si="3"/>
        <v>0</v>
      </c>
      <c r="AY7" s="50">
        <f t="shared" si="3"/>
        <v>0</v>
      </c>
      <c r="AZ7" s="50">
        <f t="shared" si="3"/>
        <v>0</v>
      </c>
      <c r="BA7" s="50">
        <f t="shared" si="3"/>
        <v>0</v>
      </c>
      <c r="BB7" s="47" t="str">
        <f>Config!A15</f>
        <v>Codificación</v>
      </c>
      <c r="BC7" s="47" t="str">
        <f>Config!B15</f>
        <v>En curso</v>
      </c>
      <c r="BD7" s="47" t="str">
        <f>Config!C15</f>
        <v>Luis</v>
      </c>
    </row>
    <row r="8" ht="12.75" customHeight="1">
      <c r="A8" s="51" t="s">
        <v>38</v>
      </c>
      <c r="B8" s="52"/>
      <c r="C8" s="52"/>
      <c r="D8" s="52"/>
      <c r="E8" s="52"/>
      <c r="F8" s="52"/>
      <c r="G8" s="53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5" t="s">
        <v>39</v>
      </c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47" t="str">
        <f>Config!A16</f>
        <v>Prototipado</v>
      </c>
      <c r="BC8" s="47" t="str">
        <f>Config!B16</f>
        <v>Terminada</v>
      </c>
      <c r="BD8" s="47" t="str">
        <f>Config!C16</f>
        <v>Christopher</v>
      </c>
    </row>
    <row r="9" ht="12.75" customHeight="1">
      <c r="A9" s="58" t="s">
        <v>40</v>
      </c>
      <c r="B9" s="59" t="s">
        <v>41</v>
      </c>
      <c r="C9" s="60"/>
      <c r="D9" s="60"/>
      <c r="E9" s="58" t="s">
        <v>42</v>
      </c>
      <c r="F9" s="58" t="s">
        <v>43</v>
      </c>
      <c r="G9" s="58" t="s">
        <v>44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61"/>
      <c r="AQ9" s="62"/>
      <c r="AR9" s="62"/>
      <c r="AS9" s="57"/>
      <c r="AT9" s="57"/>
      <c r="AU9" s="57"/>
      <c r="AV9" s="57"/>
      <c r="AW9" s="57"/>
      <c r="AX9" s="57"/>
      <c r="AY9" s="57"/>
      <c r="AZ9" s="57"/>
      <c r="BA9" s="57"/>
      <c r="BB9" s="47" t="str">
        <f>Config!A17</f>
        <v>Pruebas</v>
      </c>
      <c r="BC9" s="47" t="str">
        <f>Config!B17</f>
        <v>Eliminada</v>
      </c>
      <c r="BD9" s="47" t="str">
        <f>Config!C17</f>
        <v/>
      </c>
    </row>
    <row r="10" ht="12.75" customHeight="1">
      <c r="A10" s="63" t="s">
        <v>45</v>
      </c>
      <c r="B10" s="64" t="s">
        <v>46</v>
      </c>
      <c r="C10" s="65"/>
      <c r="D10" s="66"/>
      <c r="E10" s="63" t="s">
        <v>20</v>
      </c>
      <c r="F10" s="67" t="s">
        <v>27</v>
      </c>
      <c r="G10" s="63" t="s">
        <v>25</v>
      </c>
      <c r="H10" s="68">
        <v>2.0</v>
      </c>
      <c r="I10" s="68">
        <v>2.0</v>
      </c>
      <c r="J10" s="69"/>
      <c r="K10" s="69"/>
      <c r="L10" s="63" t="s">
        <v>47</v>
      </c>
      <c r="M10" s="68">
        <v>2.0</v>
      </c>
      <c r="N10" s="68">
        <v>2.0</v>
      </c>
      <c r="O10" s="69"/>
      <c r="P10" s="69"/>
      <c r="Q10" s="69"/>
      <c r="R10" s="69"/>
      <c r="S10" s="68">
        <v>1.0</v>
      </c>
      <c r="T10" s="68">
        <v>2.0</v>
      </c>
      <c r="U10" s="68">
        <v>3.0</v>
      </c>
      <c r="V10" s="69"/>
      <c r="W10" s="69"/>
      <c r="X10" s="69"/>
      <c r="Y10" s="68">
        <v>2.0</v>
      </c>
      <c r="Z10" s="68">
        <v>2.0</v>
      </c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47" t="str">
        <f>Config!A19</f>
        <v>Documentacion</v>
      </c>
      <c r="BC10" s="47" t="str">
        <f>Config!B19</f>
        <v/>
      </c>
      <c r="BD10" s="47" t="str">
        <f>Config!C19</f>
        <v/>
      </c>
    </row>
    <row r="11" ht="12.75" customHeight="1">
      <c r="A11" s="71" t="s">
        <v>48</v>
      </c>
      <c r="B11" s="72" t="s">
        <v>49</v>
      </c>
      <c r="C11" s="65"/>
      <c r="D11" s="66"/>
      <c r="E11" s="63" t="s">
        <v>32</v>
      </c>
      <c r="F11" s="67" t="s">
        <v>27</v>
      </c>
      <c r="G11" s="63" t="s">
        <v>25</v>
      </c>
      <c r="H11" s="68">
        <v>3.0</v>
      </c>
      <c r="I11" s="68">
        <v>3.0</v>
      </c>
      <c r="J11" s="68">
        <v>3.0</v>
      </c>
      <c r="K11" s="69"/>
      <c r="L11" s="69"/>
      <c r="M11" s="68">
        <v>3.0</v>
      </c>
      <c r="N11" s="68">
        <v>3.0</v>
      </c>
      <c r="O11" s="68">
        <v>3.0</v>
      </c>
      <c r="P11" s="69"/>
      <c r="Q11" s="69"/>
      <c r="R11" s="69"/>
      <c r="S11" s="68">
        <v>1.0</v>
      </c>
      <c r="T11" s="68">
        <v>3.0</v>
      </c>
      <c r="U11" s="68">
        <v>3.0</v>
      </c>
      <c r="V11" s="68">
        <v>3.0</v>
      </c>
      <c r="W11" s="69"/>
      <c r="X11" s="69"/>
      <c r="Y11" s="69"/>
      <c r="Z11" s="69"/>
      <c r="AA11" s="69"/>
      <c r="AB11" s="73"/>
      <c r="AC11" s="69"/>
      <c r="AD11" s="69"/>
      <c r="AE11" s="69"/>
      <c r="AF11" s="69"/>
      <c r="AG11" s="69"/>
      <c r="AH11" s="69"/>
      <c r="AI11" s="69"/>
      <c r="AJ11" s="69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47" t="str">
        <f>Config!A20</f>
        <v/>
      </c>
      <c r="BC11" s="47" t="str">
        <f>Config!B20</f>
        <v/>
      </c>
      <c r="BD11" s="47" t="str">
        <f>Config!C20</f>
        <v/>
      </c>
    </row>
    <row r="12" ht="12.75" customHeight="1">
      <c r="A12" s="63" t="s">
        <v>50</v>
      </c>
      <c r="B12" s="72" t="s">
        <v>51</v>
      </c>
      <c r="C12" s="65"/>
      <c r="D12" s="66"/>
      <c r="E12" s="63" t="s">
        <v>32</v>
      </c>
      <c r="F12" s="67" t="s">
        <v>27</v>
      </c>
      <c r="G12" s="63" t="s">
        <v>28</v>
      </c>
      <c r="H12" s="69"/>
      <c r="I12" s="68">
        <v>3.0</v>
      </c>
      <c r="J12" s="68">
        <v>3.0</v>
      </c>
      <c r="K12" s="68">
        <v>3.0</v>
      </c>
      <c r="L12" s="69"/>
      <c r="M12" s="69"/>
      <c r="N12" s="68">
        <v>3.0</v>
      </c>
      <c r="O12" s="68">
        <v>3.0</v>
      </c>
      <c r="P12" s="68">
        <v>3.0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47" t="str">
        <f>Config!A22</f>
        <v/>
      </c>
      <c r="BC12" s="47" t="str">
        <f>Config!B22</f>
        <v/>
      </c>
      <c r="BD12" s="47" t="str">
        <f>Config!C22</f>
        <v/>
      </c>
    </row>
    <row r="13" ht="12.75" customHeight="1">
      <c r="A13" s="63" t="s">
        <v>52</v>
      </c>
      <c r="B13" s="74" t="s">
        <v>53</v>
      </c>
      <c r="C13" s="63"/>
      <c r="D13" s="63"/>
      <c r="E13" s="63" t="s">
        <v>26</v>
      </c>
      <c r="F13" s="75" t="s">
        <v>27</v>
      </c>
      <c r="G13" s="63" t="s">
        <v>28</v>
      </c>
      <c r="H13" s="69"/>
      <c r="I13" s="68"/>
      <c r="J13" s="68">
        <v>2.0</v>
      </c>
      <c r="K13" s="68">
        <v>2.0</v>
      </c>
      <c r="L13" s="68">
        <v>2.0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47" t="str">
        <f>Config!A23</f>
        <v/>
      </c>
      <c r="BC13" s="47" t="str">
        <f>Config!B23</f>
        <v/>
      </c>
      <c r="BD13" s="47" t="str">
        <f>Config!C23</f>
        <v/>
      </c>
    </row>
    <row r="14" ht="12.75" customHeight="1">
      <c r="A14" s="71" t="s">
        <v>54</v>
      </c>
      <c r="B14" s="64" t="s">
        <v>55</v>
      </c>
      <c r="C14" s="65"/>
      <c r="D14" s="66"/>
      <c r="E14" s="63" t="s">
        <v>26</v>
      </c>
      <c r="F14" s="75" t="s">
        <v>27</v>
      </c>
      <c r="G14" s="63" t="s">
        <v>28</v>
      </c>
      <c r="H14" s="69"/>
      <c r="I14" s="69"/>
      <c r="J14" s="68"/>
      <c r="K14" s="68"/>
      <c r="L14" s="68"/>
      <c r="M14" s="69"/>
      <c r="N14" s="69"/>
      <c r="O14" s="69"/>
      <c r="P14" s="69"/>
      <c r="Q14" s="68">
        <v>3.0</v>
      </c>
      <c r="R14" s="68">
        <v>3.0</v>
      </c>
      <c r="S14" s="69"/>
      <c r="T14" s="69"/>
      <c r="U14" s="69"/>
      <c r="V14" s="69"/>
      <c r="W14" s="69"/>
      <c r="X14" s="69"/>
      <c r="Y14" s="69"/>
      <c r="Z14" s="69"/>
      <c r="AA14" s="69"/>
      <c r="AB14" s="73"/>
      <c r="AC14" s="69"/>
      <c r="AD14" s="69"/>
      <c r="AE14" s="69"/>
      <c r="AF14" s="69"/>
      <c r="AG14" s="69"/>
      <c r="AH14" s="69"/>
      <c r="AI14" s="69"/>
      <c r="AJ14" s="69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47" t="str">
        <f>Config!A24</f>
        <v/>
      </c>
      <c r="BC14" s="47" t="str">
        <f>Config!B24</f>
        <v/>
      </c>
      <c r="BD14" s="47" t="str">
        <f>Config!C24</f>
        <v/>
      </c>
    </row>
    <row r="15" ht="12.75" customHeight="1">
      <c r="A15" s="71" t="s">
        <v>56</v>
      </c>
      <c r="B15" s="72" t="s">
        <v>57</v>
      </c>
      <c r="C15" s="65"/>
      <c r="D15" s="66"/>
      <c r="E15" s="71" t="s">
        <v>23</v>
      </c>
      <c r="F15" s="75" t="s">
        <v>27</v>
      </c>
      <c r="G15" s="71" t="s">
        <v>22</v>
      </c>
      <c r="H15" s="63"/>
      <c r="I15" s="63"/>
      <c r="J15" s="68">
        <v>5.0</v>
      </c>
      <c r="K15" s="68">
        <v>5.0</v>
      </c>
      <c r="L15" s="68">
        <v>5.0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76"/>
      <c r="X15" s="76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</row>
    <row r="16" ht="12.75" customHeight="1">
      <c r="A16" s="63" t="s">
        <v>58</v>
      </c>
      <c r="B16" s="72" t="s">
        <v>59</v>
      </c>
      <c r="C16" s="65"/>
      <c r="D16" s="66"/>
      <c r="E16" s="71" t="s">
        <v>23</v>
      </c>
      <c r="F16" s="75" t="s">
        <v>27</v>
      </c>
      <c r="G16" s="71" t="s">
        <v>22</v>
      </c>
      <c r="H16" s="63"/>
      <c r="I16" s="63"/>
      <c r="J16" s="68">
        <v>5.0</v>
      </c>
      <c r="K16" s="68">
        <v>5.0</v>
      </c>
      <c r="L16" s="68">
        <v>5.0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6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</row>
    <row r="17" ht="12.75" customHeight="1">
      <c r="A17" s="63" t="s">
        <v>60</v>
      </c>
      <c r="B17" s="64" t="s">
        <v>61</v>
      </c>
      <c r="C17" s="65"/>
      <c r="D17" s="66"/>
      <c r="E17" s="63" t="s">
        <v>23</v>
      </c>
      <c r="F17" s="67" t="s">
        <v>27</v>
      </c>
      <c r="G17" s="63" t="s">
        <v>28</v>
      </c>
      <c r="H17" s="63"/>
      <c r="I17" s="63"/>
      <c r="J17" s="68">
        <v>4.0</v>
      </c>
      <c r="K17" s="68">
        <v>4.0</v>
      </c>
      <c r="L17" s="68">
        <v>4.0</v>
      </c>
      <c r="M17" s="68">
        <v>5.0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</row>
    <row r="18" ht="12.75" customHeight="1">
      <c r="A18" s="63" t="s">
        <v>62</v>
      </c>
      <c r="B18" s="64" t="s">
        <v>63</v>
      </c>
      <c r="C18" s="65"/>
      <c r="D18" s="66"/>
      <c r="E18" s="63" t="s">
        <v>23</v>
      </c>
      <c r="F18" s="67" t="s">
        <v>27</v>
      </c>
      <c r="G18" s="63" t="s">
        <v>25</v>
      </c>
      <c r="H18" s="63"/>
      <c r="I18" s="63"/>
      <c r="J18" s="68">
        <v>4.0</v>
      </c>
      <c r="K18" s="68">
        <v>4.0</v>
      </c>
      <c r="L18" s="68">
        <v>4.0</v>
      </c>
      <c r="M18" s="68">
        <v>5.0</v>
      </c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</row>
    <row r="19" ht="12.75" customHeight="1">
      <c r="A19" s="63" t="s">
        <v>64</v>
      </c>
      <c r="B19" s="64" t="s">
        <v>65</v>
      </c>
      <c r="C19" s="65"/>
      <c r="D19" s="66"/>
      <c r="E19" s="63" t="s">
        <v>23</v>
      </c>
      <c r="F19" s="67" t="s">
        <v>27</v>
      </c>
      <c r="G19" s="63" t="s">
        <v>22</v>
      </c>
      <c r="H19" s="63"/>
      <c r="I19" s="63"/>
      <c r="J19" s="68">
        <v>4.0</v>
      </c>
      <c r="K19" s="68">
        <v>4.0</v>
      </c>
      <c r="L19" s="68">
        <v>4.0</v>
      </c>
      <c r="M19" s="68">
        <v>5.0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</row>
    <row r="20" ht="12.75" customHeight="1">
      <c r="A20" s="63" t="s">
        <v>66</v>
      </c>
      <c r="B20" s="64" t="s">
        <v>67</v>
      </c>
      <c r="C20" s="65"/>
      <c r="D20" s="66"/>
      <c r="E20" s="63" t="s">
        <v>23</v>
      </c>
      <c r="F20" s="67" t="s">
        <v>27</v>
      </c>
      <c r="G20" s="63" t="s">
        <v>22</v>
      </c>
      <c r="H20" s="63"/>
      <c r="I20" s="63"/>
      <c r="J20" s="69"/>
      <c r="K20" s="69"/>
      <c r="L20" s="69"/>
      <c r="M20" s="69"/>
      <c r="N20" s="69"/>
      <c r="O20" s="68">
        <v>5.0</v>
      </c>
      <c r="P20" s="68">
        <v>5.0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</row>
    <row r="21" ht="12.75" customHeight="1">
      <c r="A21" s="63" t="s">
        <v>68</v>
      </c>
      <c r="B21" s="64" t="s">
        <v>69</v>
      </c>
      <c r="C21" s="65"/>
      <c r="D21" s="66"/>
      <c r="E21" s="63" t="s">
        <v>23</v>
      </c>
      <c r="F21" s="67" t="s">
        <v>27</v>
      </c>
      <c r="G21" s="63" t="s">
        <v>22</v>
      </c>
      <c r="H21" s="69"/>
      <c r="I21" s="69"/>
      <c r="J21" s="69"/>
      <c r="K21" s="69"/>
      <c r="L21" s="69"/>
      <c r="M21" s="69"/>
      <c r="N21" s="69"/>
      <c r="O21" s="69"/>
      <c r="P21" s="68">
        <v>2.0</v>
      </c>
      <c r="Q21" s="68">
        <v>2.0</v>
      </c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</row>
    <row r="22" ht="12.75" customHeight="1">
      <c r="A22" s="63" t="s">
        <v>70</v>
      </c>
      <c r="B22" s="64" t="s">
        <v>71</v>
      </c>
      <c r="C22" s="65"/>
      <c r="D22" s="66"/>
      <c r="E22" s="63" t="s">
        <v>23</v>
      </c>
      <c r="F22" s="67" t="s">
        <v>27</v>
      </c>
      <c r="G22" s="63" t="s">
        <v>28</v>
      </c>
      <c r="H22" s="63"/>
      <c r="I22" s="63"/>
      <c r="J22" s="69"/>
      <c r="K22" s="69"/>
      <c r="L22" s="69"/>
      <c r="M22" s="69"/>
      <c r="N22" s="69"/>
      <c r="O22" s="69"/>
      <c r="P22" s="68">
        <v>2.0</v>
      </c>
      <c r="Q22" s="68">
        <v>2.0</v>
      </c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</row>
    <row r="23" ht="12.75" customHeight="1">
      <c r="A23" s="63" t="s">
        <v>72</v>
      </c>
      <c r="B23" s="64" t="s">
        <v>73</v>
      </c>
      <c r="C23" s="65"/>
      <c r="D23" s="66"/>
      <c r="E23" s="63" t="s">
        <v>23</v>
      </c>
      <c r="F23" s="67" t="s">
        <v>27</v>
      </c>
      <c r="G23" s="63" t="s">
        <v>25</v>
      </c>
      <c r="H23" s="63"/>
      <c r="I23" s="63"/>
      <c r="J23" s="69"/>
      <c r="K23" s="69"/>
      <c r="L23" s="69"/>
      <c r="M23" s="69"/>
      <c r="N23" s="69"/>
      <c r="O23" s="69"/>
      <c r="P23" s="68">
        <v>5.0</v>
      </c>
      <c r="Q23" s="68">
        <v>5.0</v>
      </c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</row>
    <row r="24" ht="12.75" customHeight="1">
      <c r="A24" s="63" t="s">
        <v>74</v>
      </c>
      <c r="B24" s="64" t="s">
        <v>75</v>
      </c>
      <c r="C24" s="65"/>
      <c r="D24" s="66"/>
      <c r="E24" s="63" t="s">
        <v>23</v>
      </c>
      <c r="F24" s="67" t="s">
        <v>27</v>
      </c>
      <c r="G24" s="63" t="s">
        <v>22</v>
      </c>
      <c r="H24" s="63"/>
      <c r="I24" s="63"/>
      <c r="J24" s="69"/>
      <c r="K24" s="69"/>
      <c r="L24" s="69"/>
      <c r="M24" s="69"/>
      <c r="N24" s="69"/>
      <c r="O24" s="69"/>
      <c r="P24" s="68">
        <v>2.0</v>
      </c>
      <c r="Q24" s="68">
        <v>2.0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</row>
    <row r="25" ht="12.75" customHeight="1">
      <c r="A25" s="63" t="s">
        <v>76</v>
      </c>
      <c r="B25" s="64" t="s">
        <v>77</v>
      </c>
      <c r="C25" s="65"/>
      <c r="D25" s="66"/>
      <c r="E25" s="63" t="s">
        <v>23</v>
      </c>
      <c r="F25" s="67" t="s">
        <v>27</v>
      </c>
      <c r="G25" s="63" t="s">
        <v>25</v>
      </c>
      <c r="H25" s="69"/>
      <c r="I25" s="69"/>
      <c r="J25" s="69"/>
      <c r="K25" s="69"/>
      <c r="L25" s="69"/>
      <c r="M25" s="69"/>
      <c r="N25" s="69"/>
      <c r="O25" s="69"/>
      <c r="P25" s="69"/>
      <c r="Q25" s="68">
        <v>2.0</v>
      </c>
      <c r="R25" s="68">
        <v>2.0</v>
      </c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</row>
    <row r="26" ht="12.75" customHeight="1">
      <c r="A26" s="63" t="s">
        <v>78</v>
      </c>
      <c r="B26" s="64" t="s">
        <v>79</v>
      </c>
      <c r="C26" s="65"/>
      <c r="D26" s="66"/>
      <c r="E26" s="63" t="s">
        <v>26</v>
      </c>
      <c r="F26" s="67" t="s">
        <v>27</v>
      </c>
      <c r="G26" s="63" t="s">
        <v>25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8">
        <v>3.0</v>
      </c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</row>
    <row r="27" ht="12.75" customHeight="1">
      <c r="A27" s="63" t="s">
        <v>80</v>
      </c>
      <c r="B27" s="64" t="s">
        <v>81</v>
      </c>
      <c r="C27" s="65"/>
      <c r="D27" s="66"/>
      <c r="E27" s="63" t="s">
        <v>23</v>
      </c>
      <c r="F27" s="67" t="s">
        <v>27</v>
      </c>
      <c r="G27" s="63" t="s">
        <v>28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8">
        <v>3.0</v>
      </c>
      <c r="V27" s="68">
        <v>2.0</v>
      </c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</row>
    <row r="28" ht="12.75" customHeight="1">
      <c r="A28" s="63" t="s">
        <v>82</v>
      </c>
      <c r="B28" s="64" t="s">
        <v>83</v>
      </c>
      <c r="C28" s="65"/>
      <c r="D28" s="66"/>
      <c r="E28" s="63" t="s">
        <v>23</v>
      </c>
      <c r="F28" s="67" t="s">
        <v>27</v>
      </c>
      <c r="G28" s="63" t="s">
        <v>22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8">
        <v>4.0</v>
      </c>
      <c r="V28" s="68">
        <v>2.0</v>
      </c>
      <c r="W28" s="68">
        <v>2.0</v>
      </c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</row>
    <row r="29" ht="12.75" customHeight="1">
      <c r="A29" s="63" t="s">
        <v>84</v>
      </c>
      <c r="B29" s="64" t="s">
        <v>85</v>
      </c>
      <c r="C29" s="65"/>
      <c r="D29" s="66"/>
      <c r="E29" s="63" t="s">
        <v>29</v>
      </c>
      <c r="F29" s="67" t="s">
        <v>27</v>
      </c>
      <c r="G29" s="63" t="s">
        <v>22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8">
        <v>2.0</v>
      </c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</row>
    <row r="30" ht="12.75" customHeight="1">
      <c r="A30" s="63" t="s">
        <v>86</v>
      </c>
      <c r="B30" s="64" t="s">
        <v>87</v>
      </c>
      <c r="C30" s="65"/>
      <c r="D30" s="66"/>
      <c r="E30" s="63" t="s">
        <v>29</v>
      </c>
      <c r="F30" s="67" t="s">
        <v>27</v>
      </c>
      <c r="G30" s="63" t="s">
        <v>28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8">
        <v>2.0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</row>
    <row r="31" ht="12.75" customHeight="1">
      <c r="A31" s="63" t="s">
        <v>88</v>
      </c>
      <c r="B31" s="64" t="s">
        <v>89</v>
      </c>
      <c r="C31" s="65"/>
      <c r="D31" s="66"/>
      <c r="E31" s="63" t="s">
        <v>23</v>
      </c>
      <c r="F31" s="67" t="s">
        <v>27</v>
      </c>
      <c r="G31" s="63" t="s">
        <v>25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8">
        <v>3.0</v>
      </c>
      <c r="AB31" s="68">
        <v>2.0</v>
      </c>
      <c r="AC31" s="69"/>
      <c r="AD31" s="69"/>
      <c r="AE31" s="69"/>
      <c r="AF31" s="69"/>
      <c r="AG31" s="69"/>
      <c r="AH31" s="69"/>
      <c r="AI31" s="69"/>
      <c r="AJ31" s="69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</row>
    <row r="32" ht="12.75" customHeight="1">
      <c r="A32" s="63" t="s">
        <v>90</v>
      </c>
      <c r="B32" s="64" t="s">
        <v>91</v>
      </c>
      <c r="C32" s="65"/>
      <c r="D32" s="66"/>
      <c r="E32" s="63" t="s">
        <v>29</v>
      </c>
      <c r="F32" s="67" t="s">
        <v>27</v>
      </c>
      <c r="G32" s="63" t="s">
        <v>28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8">
        <v>2.0</v>
      </c>
      <c r="AD32" s="69"/>
      <c r="AE32" s="69"/>
      <c r="AF32" s="69"/>
      <c r="AG32" s="69"/>
      <c r="AH32" s="69"/>
      <c r="AI32" s="69"/>
      <c r="AJ32" s="69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</row>
    <row r="33" ht="12.75" customHeight="1">
      <c r="A33" s="63" t="s">
        <v>92</v>
      </c>
      <c r="B33" s="64" t="s">
        <v>93</v>
      </c>
      <c r="C33" s="65"/>
      <c r="D33" s="66"/>
      <c r="E33" s="63" t="s">
        <v>29</v>
      </c>
      <c r="F33" s="67" t="s">
        <v>27</v>
      </c>
      <c r="G33" s="63" t="s">
        <v>25</v>
      </c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8">
        <v>2.0</v>
      </c>
      <c r="AD33" s="68">
        <v>2.0</v>
      </c>
      <c r="AE33" s="69"/>
      <c r="AF33" s="69"/>
      <c r="AG33" s="69"/>
      <c r="AH33" s="69"/>
      <c r="AI33" s="69"/>
      <c r="AJ33" s="69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</row>
    <row r="34" ht="12.75" customHeight="1">
      <c r="A34" s="63" t="s">
        <v>94</v>
      </c>
      <c r="B34" s="64" t="s">
        <v>95</v>
      </c>
      <c r="C34" s="65"/>
      <c r="D34" s="66"/>
      <c r="E34" s="63" t="s">
        <v>29</v>
      </c>
      <c r="F34" s="67" t="s">
        <v>27</v>
      </c>
      <c r="G34" s="63" t="s">
        <v>22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8">
        <v>2.0</v>
      </c>
      <c r="AD34" s="68">
        <v>2.0</v>
      </c>
      <c r="AE34" s="69"/>
      <c r="AF34" s="69"/>
      <c r="AG34" s="69"/>
      <c r="AH34" s="69"/>
      <c r="AI34" s="69"/>
      <c r="AJ34" s="69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</row>
    <row r="35" ht="12.75" customHeight="1">
      <c r="A35" s="63" t="s">
        <v>96</v>
      </c>
      <c r="B35" s="64" t="s">
        <v>97</v>
      </c>
      <c r="C35" s="65"/>
      <c r="D35" s="66"/>
      <c r="E35" s="63" t="s">
        <v>29</v>
      </c>
      <c r="F35" s="67" t="s">
        <v>27</v>
      </c>
      <c r="G35" s="63" t="s">
        <v>25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8">
        <v>2.0</v>
      </c>
      <c r="AD35" s="69"/>
      <c r="AE35" s="69"/>
      <c r="AF35" s="69"/>
      <c r="AG35" s="69"/>
      <c r="AH35" s="69"/>
      <c r="AI35" s="69"/>
      <c r="AJ35" s="69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</row>
    <row r="36" ht="12.75" customHeight="1">
      <c r="A36" s="63" t="s">
        <v>98</v>
      </c>
      <c r="B36" s="64" t="s">
        <v>99</v>
      </c>
      <c r="C36" s="65"/>
      <c r="D36" s="66"/>
      <c r="E36" s="63" t="s">
        <v>23</v>
      </c>
      <c r="F36" s="67" t="s">
        <v>27</v>
      </c>
      <c r="G36" s="63" t="s">
        <v>28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8">
        <v>2.0</v>
      </c>
      <c r="AC36" s="68">
        <v>2.0</v>
      </c>
      <c r="AD36" s="68">
        <v>2.0</v>
      </c>
      <c r="AE36" s="69"/>
      <c r="AF36" s="69"/>
      <c r="AG36" s="69"/>
      <c r="AH36" s="69"/>
      <c r="AI36" s="69"/>
      <c r="AJ36" s="69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</row>
    <row r="37" ht="12.75" customHeight="1">
      <c r="A37" s="63" t="s">
        <v>48</v>
      </c>
      <c r="B37" s="64" t="s">
        <v>100</v>
      </c>
      <c r="C37" s="65"/>
      <c r="D37" s="66"/>
      <c r="E37" s="63" t="s">
        <v>23</v>
      </c>
      <c r="F37" s="67" t="s">
        <v>27</v>
      </c>
      <c r="G37" s="63" t="s">
        <v>22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8">
        <v>3.0</v>
      </c>
      <c r="AF37" s="68">
        <v>3.0</v>
      </c>
      <c r="AG37" s="69"/>
      <c r="AH37" s="69"/>
      <c r="AI37" s="69"/>
      <c r="AJ37" s="69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</row>
    <row r="38" ht="12.75" customHeight="1">
      <c r="A38" s="63" t="s">
        <v>50</v>
      </c>
      <c r="B38" s="64" t="s">
        <v>101</v>
      </c>
      <c r="C38" s="65"/>
      <c r="D38" s="66"/>
      <c r="E38" s="63" t="s">
        <v>23</v>
      </c>
      <c r="F38" s="67" t="s">
        <v>27</v>
      </c>
      <c r="G38" s="63" t="s">
        <v>28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8">
        <v>3.0</v>
      </c>
      <c r="AH38" s="68">
        <v>3.0</v>
      </c>
      <c r="AI38" s="69"/>
      <c r="AJ38" s="69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</row>
    <row r="39" ht="12.75" customHeight="1">
      <c r="A39" s="63" t="s">
        <v>54</v>
      </c>
      <c r="B39" s="64" t="s">
        <v>102</v>
      </c>
      <c r="C39" s="65"/>
      <c r="D39" s="66"/>
      <c r="E39" s="63" t="s">
        <v>32</v>
      </c>
      <c r="F39" s="67" t="s">
        <v>27</v>
      </c>
      <c r="G39" s="63" t="s">
        <v>28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8">
        <v>3.0</v>
      </c>
      <c r="AJ39" s="69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</row>
    <row r="40" ht="12.75" customHeight="1">
      <c r="A40" s="63" t="s">
        <v>103</v>
      </c>
      <c r="B40" s="64" t="s">
        <v>104</v>
      </c>
      <c r="C40" s="65"/>
      <c r="D40" s="66"/>
      <c r="E40" s="63" t="s">
        <v>23</v>
      </c>
      <c r="F40" s="77" t="s">
        <v>24</v>
      </c>
      <c r="G40" s="63" t="s">
        <v>25</v>
      </c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8">
        <v>2.0</v>
      </c>
      <c r="AH40" s="68">
        <v>5.0</v>
      </c>
      <c r="AI40" s="68">
        <v>2.0</v>
      </c>
      <c r="AJ40" s="69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</row>
    <row r="41" ht="12.75" customHeight="1">
      <c r="A41" s="63" t="s">
        <v>105</v>
      </c>
      <c r="B41" s="64" t="s">
        <v>106</v>
      </c>
      <c r="C41" s="65"/>
      <c r="D41" s="66"/>
      <c r="E41" s="63" t="s">
        <v>23</v>
      </c>
      <c r="F41" s="77" t="s">
        <v>24</v>
      </c>
      <c r="G41" s="63" t="s">
        <v>22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8">
        <v>2.0</v>
      </c>
      <c r="AJ41" s="68">
        <v>2.0</v>
      </c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</row>
    <row r="42" ht="12.75" customHeight="1">
      <c r="A42" s="70"/>
      <c r="B42" s="78" t="s">
        <v>100</v>
      </c>
      <c r="C42" s="65"/>
      <c r="D42" s="66"/>
      <c r="E42" s="70" t="s">
        <v>23</v>
      </c>
      <c r="F42" s="70" t="s">
        <v>27</v>
      </c>
      <c r="G42" s="70" t="s">
        <v>22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>
        <v>3.0</v>
      </c>
      <c r="AL42" s="70">
        <v>3.0</v>
      </c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</row>
    <row r="43" ht="12.75" customHeight="1">
      <c r="A43" s="79"/>
      <c r="B43" s="80" t="s">
        <v>107</v>
      </c>
      <c r="C43" s="65"/>
      <c r="D43" s="66"/>
      <c r="E43" s="70" t="s">
        <v>23</v>
      </c>
      <c r="F43" s="70" t="s">
        <v>27</v>
      </c>
      <c r="G43" s="70" t="s">
        <v>28</v>
      </c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81"/>
      <c r="AM43" s="70">
        <v>3.0</v>
      </c>
      <c r="AN43" s="81">
        <v>3.0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</row>
    <row r="44" ht="12.75" customHeight="1">
      <c r="A44" s="70"/>
      <c r="B44" s="80" t="s">
        <v>108</v>
      </c>
      <c r="C44" s="65"/>
      <c r="D44" s="66"/>
      <c r="E44" s="70" t="s">
        <v>32</v>
      </c>
      <c r="F44" s="70" t="s">
        <v>27</v>
      </c>
      <c r="G44" s="70" t="s">
        <v>28</v>
      </c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>
        <v>3.0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</row>
    <row r="45" ht="12.75" customHeight="1">
      <c r="A45" s="70" t="s">
        <v>103</v>
      </c>
      <c r="B45" s="78" t="s">
        <v>104</v>
      </c>
      <c r="C45" s="65"/>
      <c r="D45" s="66"/>
      <c r="E45" s="70" t="s">
        <v>23</v>
      </c>
      <c r="F45" s="79" t="s">
        <v>27</v>
      </c>
      <c r="G45" s="70" t="s">
        <v>25</v>
      </c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>
        <v>2.0</v>
      </c>
      <c r="AN45" s="70">
        <v>5.0</v>
      </c>
      <c r="AO45" s="70">
        <v>2.0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</row>
    <row r="46" ht="12.75" customHeight="1">
      <c r="A46" s="79" t="s">
        <v>105</v>
      </c>
      <c r="B46" s="78" t="s">
        <v>106</v>
      </c>
      <c r="C46" s="65"/>
      <c r="D46" s="66"/>
      <c r="E46" s="70" t="s">
        <v>23</v>
      </c>
      <c r="F46" s="79" t="s">
        <v>27</v>
      </c>
      <c r="G46" s="70" t="s">
        <v>22</v>
      </c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>
        <v>2.0</v>
      </c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</row>
    <row r="47" ht="12.75" customHeight="1">
      <c r="A47" s="79" t="s">
        <v>109</v>
      </c>
      <c r="B47" s="82" t="s">
        <v>110</v>
      </c>
      <c r="C47" s="65"/>
      <c r="D47" s="66"/>
      <c r="E47" s="79" t="s">
        <v>23</v>
      </c>
      <c r="F47" s="79" t="s">
        <v>21</v>
      </c>
      <c r="G47" s="79" t="s">
        <v>25</v>
      </c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9">
        <v>4.0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</row>
    <row r="48" ht="12.75" customHeight="1">
      <c r="A48" s="70"/>
      <c r="B48" s="82" t="s">
        <v>111</v>
      </c>
      <c r="C48" s="65"/>
      <c r="D48" s="66"/>
      <c r="E48" s="79" t="s">
        <v>29</v>
      </c>
      <c r="F48" s="79" t="s">
        <v>27</v>
      </c>
      <c r="G48" s="79" t="s">
        <v>22</v>
      </c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</row>
    <row r="49" ht="12.75" customHeight="1">
      <c r="A49" s="83"/>
      <c r="B49" s="84"/>
      <c r="C49" s="85"/>
      <c r="D49" s="86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</row>
    <row r="50" ht="12.75" customHeight="1">
      <c r="A50" s="87"/>
      <c r="B50" s="88"/>
      <c r="C50" s="8"/>
      <c r="D50" s="9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</row>
    <row r="51" ht="12.75" customHeight="1">
      <c r="A51" s="87"/>
      <c r="B51" s="88"/>
      <c r="C51" s="8"/>
      <c r="D51" s="9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</row>
    <row r="52" ht="12.75" customHeight="1">
      <c r="A52" s="87"/>
      <c r="B52" s="88"/>
      <c r="C52" s="8"/>
      <c r="D52" s="9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</row>
    <row r="53" ht="12.75" customHeight="1">
      <c r="A53" s="87"/>
      <c r="B53" s="88"/>
      <c r="C53" s="8"/>
      <c r="D53" s="9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</row>
    <row r="54" ht="12.75" customHeight="1">
      <c r="A54" s="87"/>
      <c r="B54" s="88"/>
      <c r="C54" s="8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</row>
    <row r="55" ht="12.75" customHeight="1">
      <c r="A55" s="87"/>
      <c r="B55" s="88"/>
      <c r="C55" s="8"/>
      <c r="D55" s="9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</row>
    <row r="56" ht="12.75" customHeight="1">
      <c r="A56" s="87"/>
      <c r="B56" s="88"/>
      <c r="C56" s="8"/>
      <c r="D56" s="9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</row>
    <row r="57" ht="12.75" customHeight="1">
      <c r="A57" s="87"/>
      <c r="B57" s="88"/>
      <c r="C57" s="8"/>
      <c r="D57" s="9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</row>
    <row r="58" ht="12.75" customHeight="1">
      <c r="A58" s="87"/>
      <c r="B58" s="88"/>
      <c r="C58" s="8"/>
      <c r="D58" s="9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</row>
    <row r="59" ht="12.75" customHeight="1">
      <c r="A59" s="87"/>
      <c r="B59" s="88"/>
      <c r="C59" s="8"/>
      <c r="D59" s="9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</row>
    <row r="60" ht="12.75" customHeight="1">
      <c r="A60" s="87"/>
      <c r="B60" s="88"/>
      <c r="C60" s="8"/>
      <c r="D60" s="9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</row>
    <row r="61" ht="12.75" customHeight="1">
      <c r="A61" s="87"/>
      <c r="B61" s="88"/>
      <c r="C61" s="8"/>
      <c r="D61" s="9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</row>
    <row r="62" ht="12.75" customHeight="1">
      <c r="A62" s="87"/>
      <c r="B62" s="88"/>
      <c r="C62" s="8"/>
      <c r="D62" s="9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</row>
    <row r="63" ht="12.75" customHeight="1">
      <c r="A63" s="87"/>
      <c r="B63" s="88"/>
      <c r="C63" s="8"/>
      <c r="D63" s="9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</row>
    <row r="64" ht="12.75" customHeight="1">
      <c r="A64" s="87"/>
      <c r="B64" s="88"/>
      <c r="C64" s="8"/>
      <c r="D64" s="9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</row>
    <row r="65" ht="12.75" customHeight="1">
      <c r="A65" s="87"/>
      <c r="B65" s="88"/>
      <c r="C65" s="8"/>
      <c r="D65" s="9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</row>
    <row r="66" ht="12.75" customHeight="1">
      <c r="A66" s="87"/>
      <c r="B66" s="88"/>
      <c r="C66" s="8"/>
      <c r="D66" s="9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</row>
    <row r="67" ht="12.75" customHeight="1">
      <c r="A67" s="87"/>
      <c r="B67" s="88"/>
      <c r="C67" s="8"/>
      <c r="D67" s="9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</row>
    <row r="68" ht="12.75" customHeight="1">
      <c r="A68" s="87"/>
      <c r="B68" s="88"/>
      <c r="C68" s="8"/>
      <c r="D68" s="9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</row>
    <row r="69" ht="12.75" customHeight="1">
      <c r="A69" s="87"/>
      <c r="B69" s="88"/>
      <c r="C69" s="8"/>
      <c r="D69" s="9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</row>
    <row r="70" ht="12.75" customHeight="1">
      <c r="A70" s="87"/>
      <c r="B70" s="88"/>
      <c r="C70" s="8"/>
      <c r="D70" s="9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</row>
    <row r="71" ht="12.75" customHeight="1">
      <c r="A71" s="87"/>
      <c r="B71" s="88"/>
      <c r="C71" s="8"/>
      <c r="D71" s="9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</row>
    <row r="72" ht="12.75" customHeight="1">
      <c r="A72" s="87"/>
      <c r="B72" s="88"/>
      <c r="C72" s="8"/>
      <c r="D72" s="9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</row>
    <row r="73" ht="12.75" customHeight="1">
      <c r="A73" s="87"/>
      <c r="B73" s="88"/>
      <c r="C73" s="8"/>
      <c r="D73" s="9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</row>
    <row r="74" ht="12.75" customHeight="1">
      <c r="A74" s="87"/>
      <c r="B74" s="88"/>
      <c r="C74" s="8"/>
      <c r="D74" s="9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</row>
    <row r="75" ht="12.75" customHeight="1">
      <c r="A75" s="87"/>
      <c r="B75" s="88"/>
      <c r="C75" s="8"/>
      <c r="D75" s="9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</row>
    <row r="76" ht="12.75" customHeight="1">
      <c r="A76" s="87"/>
      <c r="B76" s="88"/>
      <c r="C76" s="8"/>
      <c r="D76" s="9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</row>
    <row r="77" ht="12.75" customHeight="1">
      <c r="A77" s="87"/>
      <c r="B77" s="88"/>
      <c r="C77" s="8"/>
      <c r="D77" s="9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</row>
    <row r="78" ht="12.75" customHeight="1">
      <c r="A78" s="87"/>
      <c r="B78" s="88"/>
      <c r="C78" s="8"/>
      <c r="D78" s="9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</row>
    <row r="79" ht="12.75" customHeight="1">
      <c r="A79" s="87"/>
      <c r="B79" s="88"/>
      <c r="C79" s="8"/>
      <c r="D79" s="9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</row>
    <row r="80" ht="12.75" customHeight="1">
      <c r="A80" s="87"/>
      <c r="B80" s="88"/>
      <c r="C80" s="8"/>
      <c r="D80" s="9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</row>
    <row r="81" ht="12.75" customHeight="1">
      <c r="A81" s="87"/>
      <c r="B81" s="88"/>
      <c r="C81" s="8"/>
      <c r="D81" s="9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</row>
    <row r="82" ht="12.75" customHeight="1">
      <c r="A82" s="87"/>
      <c r="B82" s="88"/>
      <c r="C82" s="8"/>
      <c r="D82" s="9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</row>
    <row r="83" ht="12.75" customHeight="1">
      <c r="A83" s="87"/>
      <c r="B83" s="88"/>
      <c r="C83" s="8"/>
      <c r="D83" s="9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</row>
    <row r="84" ht="12.75" customHeight="1">
      <c r="A84" s="87"/>
      <c r="B84" s="88"/>
      <c r="C84" s="8"/>
      <c r="D84" s="9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</row>
    <row r="85" ht="12.75" customHeight="1">
      <c r="A85" s="87"/>
      <c r="B85" s="88"/>
      <c r="C85" s="8"/>
      <c r="D85" s="9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</row>
    <row r="86" ht="12.75" customHeight="1">
      <c r="A86" s="87"/>
      <c r="B86" s="88"/>
      <c r="C86" s="8"/>
      <c r="D86" s="9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</row>
    <row r="87" ht="12.75" customHeight="1">
      <c r="A87" s="87"/>
      <c r="B87" s="88"/>
      <c r="C87" s="8"/>
      <c r="D87" s="9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</row>
    <row r="88" ht="12.75" customHeight="1">
      <c r="A88" s="87"/>
      <c r="B88" s="88"/>
      <c r="C88" s="8"/>
      <c r="D88" s="9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</row>
    <row r="89" ht="12.75" customHeight="1">
      <c r="A89" s="87"/>
      <c r="B89" s="88"/>
      <c r="C89" s="8"/>
      <c r="D89" s="9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</row>
    <row r="90" ht="12.75" customHeight="1">
      <c r="A90" s="89"/>
      <c r="B90" s="90"/>
      <c r="C90" s="91"/>
      <c r="D90" s="91"/>
      <c r="E90" s="87"/>
      <c r="F90" s="87"/>
      <c r="G90" s="87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3"/>
      <c r="U90" s="92"/>
      <c r="V90" s="93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</row>
    <row r="91" ht="12.75" customHeight="1">
      <c r="A91" s="87"/>
      <c r="B91" s="94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</row>
    <row r="92" ht="12.75" customHeight="1">
      <c r="A92" s="87"/>
      <c r="B92" s="88"/>
      <c r="C92" s="8"/>
      <c r="D92" s="9"/>
      <c r="E92" s="87"/>
      <c r="F92" s="89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</row>
    <row r="93" ht="12.75" customHeight="1">
      <c r="A93" s="89"/>
      <c r="B93" s="35"/>
      <c r="E93" s="87"/>
      <c r="F93" s="89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</row>
    <row r="94" ht="12.75" customHeight="1">
      <c r="A94" s="89"/>
      <c r="B94" s="95"/>
      <c r="C94" s="8"/>
      <c r="D94" s="9"/>
      <c r="E94" s="89"/>
      <c r="F94" s="89"/>
      <c r="G94" s="89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9"/>
      <c r="X94" s="89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</row>
    <row r="95" ht="12.75" customHeight="1">
      <c r="A95" s="87"/>
      <c r="B95" s="95"/>
      <c r="C95" s="8"/>
      <c r="D95" s="9"/>
      <c r="E95" s="89"/>
      <c r="F95" s="89"/>
      <c r="G95" s="89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9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</row>
    <row r="96" ht="12.75" customHeight="1">
      <c r="A96" s="87"/>
      <c r="B96" s="88"/>
      <c r="C96" s="8"/>
      <c r="D96" s="9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</row>
    <row r="97" ht="12.75" customHeight="1">
      <c r="A97" s="87"/>
      <c r="B97" s="88"/>
      <c r="C97" s="8"/>
      <c r="D97" s="9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</row>
    <row r="98" ht="12.75" customHeight="1">
      <c r="A98" s="87"/>
      <c r="B98" s="88"/>
      <c r="C98" s="8"/>
      <c r="D98" s="9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</row>
    <row r="99" ht="12.75" customHeight="1">
      <c r="A99" s="87"/>
      <c r="B99" s="88"/>
      <c r="C99" s="8"/>
      <c r="D99" s="9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</row>
    <row r="100" ht="12.75" customHeight="1">
      <c r="A100" s="87"/>
      <c r="B100" s="88"/>
      <c r="C100" s="8"/>
      <c r="D100" s="9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</row>
    <row r="101" ht="12.75" customHeight="1">
      <c r="A101" s="87"/>
      <c r="B101" s="88"/>
      <c r="C101" s="8"/>
      <c r="D101" s="9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</row>
    <row r="102" ht="12.75" customHeight="1">
      <c r="A102" s="87"/>
      <c r="B102" s="88"/>
      <c r="C102" s="8"/>
      <c r="D102" s="9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</row>
    <row r="103" ht="12.75" customHeight="1">
      <c r="A103" s="87"/>
      <c r="B103" s="88"/>
      <c r="C103" s="8"/>
      <c r="D103" s="9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</row>
    <row r="104" ht="12.75" customHeight="1">
      <c r="A104" s="87"/>
      <c r="B104" s="88"/>
      <c r="C104" s="8"/>
      <c r="D104" s="9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</row>
    <row r="105" ht="12.75" customHeight="1">
      <c r="A105" s="87"/>
      <c r="B105" s="88"/>
      <c r="C105" s="8"/>
      <c r="D105" s="9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</row>
    <row r="106" ht="12.75" customHeight="1">
      <c r="A106" s="87"/>
      <c r="B106" s="88"/>
      <c r="C106" s="8"/>
      <c r="D106" s="9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</row>
    <row r="107" ht="12.75" customHeight="1">
      <c r="A107" s="87"/>
      <c r="B107" s="88"/>
      <c r="C107" s="8"/>
      <c r="D107" s="9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</row>
    <row r="108" ht="12.75" customHeight="1">
      <c r="A108" s="87"/>
      <c r="B108" s="88"/>
      <c r="C108" s="8"/>
      <c r="D108" s="9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</row>
    <row r="109" ht="12.75" customHeight="1">
      <c r="A109" s="87"/>
      <c r="B109" s="88"/>
      <c r="C109" s="8"/>
      <c r="D109" s="9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</row>
    <row r="110" ht="12.75" customHeight="1">
      <c r="A110" s="87"/>
      <c r="B110" s="88"/>
      <c r="C110" s="8"/>
      <c r="D110" s="9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</row>
    <row r="111" ht="12.75" customHeight="1">
      <c r="A111" s="87"/>
      <c r="B111" s="88"/>
      <c r="C111" s="8"/>
      <c r="D111" s="9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</row>
    <row r="112" ht="12.75" customHeight="1">
      <c r="A112" s="87"/>
      <c r="B112" s="88"/>
      <c r="C112" s="8"/>
      <c r="D112" s="9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</row>
    <row r="113" ht="12.75" customHeight="1">
      <c r="A113" s="87"/>
      <c r="B113" s="88"/>
      <c r="C113" s="8"/>
      <c r="D113" s="9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</row>
    <row r="114" ht="12.75" customHeight="1">
      <c r="A114" s="87"/>
      <c r="B114" s="88"/>
      <c r="C114" s="8"/>
      <c r="D114" s="9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</row>
    <row r="115" ht="12.75" customHeight="1">
      <c r="A115" s="87"/>
      <c r="B115" s="88"/>
      <c r="C115" s="8"/>
      <c r="D115" s="9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</row>
    <row r="116" ht="12.75" customHeight="1">
      <c r="A116" s="87"/>
      <c r="B116" s="88"/>
      <c r="C116" s="8"/>
      <c r="D116" s="9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</row>
    <row r="117" ht="12.75" customHeight="1">
      <c r="A117" s="87"/>
      <c r="B117" s="88"/>
      <c r="C117" s="8"/>
      <c r="D117" s="9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</row>
    <row r="118" ht="12.75" customHeight="1">
      <c r="A118" s="87"/>
      <c r="B118" s="88"/>
      <c r="C118" s="8"/>
      <c r="D118" s="9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</row>
    <row r="119" ht="12.75" customHeight="1">
      <c r="A119" s="87"/>
      <c r="B119" s="88"/>
      <c r="C119" s="8"/>
      <c r="D119" s="9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</row>
    <row r="120" ht="12.75" customHeight="1">
      <c r="A120" s="87"/>
      <c r="B120" s="88"/>
      <c r="C120" s="8"/>
      <c r="D120" s="9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</row>
    <row r="121" ht="12.75" customHeight="1">
      <c r="A121" s="87"/>
      <c r="B121" s="88"/>
      <c r="C121" s="8"/>
      <c r="D121" s="9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</row>
    <row r="122" ht="12.75" customHeight="1">
      <c r="A122" s="87"/>
      <c r="B122" s="88"/>
      <c r="C122" s="8"/>
      <c r="D122" s="9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</row>
    <row r="123" ht="12.75" customHeight="1">
      <c r="A123" s="87"/>
      <c r="B123" s="88"/>
      <c r="C123" s="8"/>
      <c r="D123" s="9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</row>
    <row r="124" ht="12.75" customHeight="1">
      <c r="A124" s="87"/>
      <c r="B124" s="88"/>
      <c r="C124" s="8"/>
      <c r="D124" s="9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</row>
    <row r="125" ht="12.75" customHeight="1">
      <c r="A125" s="87"/>
      <c r="B125" s="88"/>
      <c r="C125" s="8"/>
      <c r="D125" s="9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</row>
    <row r="126" ht="12.75" customHeight="1">
      <c r="A126" s="87"/>
      <c r="B126" s="88"/>
      <c r="C126" s="8"/>
      <c r="D126" s="9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</row>
    <row r="127" ht="12.75" customHeight="1">
      <c r="A127" s="87"/>
      <c r="B127" s="88"/>
      <c r="C127" s="8"/>
      <c r="D127" s="9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</row>
    <row r="128" ht="12.75" customHeight="1">
      <c r="A128" s="87"/>
      <c r="B128" s="88"/>
      <c r="C128" s="8"/>
      <c r="D128" s="9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</row>
    <row r="129" ht="12.75" customHeight="1">
      <c r="A129" s="87"/>
      <c r="B129" s="88"/>
      <c r="C129" s="8"/>
      <c r="D129" s="9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</row>
    <row r="130" ht="12.75" customHeight="1">
      <c r="A130" s="87"/>
      <c r="B130" s="88"/>
      <c r="C130" s="8"/>
      <c r="D130" s="9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</row>
    <row r="131" ht="12.75" customHeight="1">
      <c r="A131" s="87"/>
      <c r="B131" s="88"/>
      <c r="C131" s="8"/>
      <c r="D131" s="9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</row>
    <row r="132" ht="12.75" customHeight="1">
      <c r="A132" s="87"/>
      <c r="B132" s="88"/>
      <c r="C132" s="8"/>
      <c r="D132" s="9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</row>
    <row r="133" ht="12.75" customHeight="1">
      <c r="A133" s="87"/>
      <c r="B133" s="88"/>
      <c r="C133" s="8"/>
      <c r="D133" s="9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</row>
    <row r="134" ht="12.75" customHeight="1">
      <c r="A134" s="87"/>
      <c r="B134" s="88"/>
      <c r="C134" s="8"/>
      <c r="D134" s="9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</row>
    <row r="135" ht="12.75" customHeight="1">
      <c r="A135" s="87"/>
      <c r="B135" s="88"/>
      <c r="C135" s="8"/>
      <c r="D135" s="9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</row>
    <row r="136" ht="12.75" customHeight="1">
      <c r="A136" s="87"/>
      <c r="B136" s="88"/>
      <c r="C136" s="8"/>
      <c r="D136" s="9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</row>
    <row r="137" ht="12.75" customHeight="1">
      <c r="A137" s="87"/>
      <c r="B137" s="88"/>
      <c r="C137" s="8"/>
      <c r="D137" s="9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</row>
    <row r="138" ht="12.75" customHeight="1">
      <c r="A138" s="87"/>
      <c r="B138" s="88"/>
      <c r="C138" s="8"/>
      <c r="D138" s="9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</row>
    <row r="139" ht="12.75" customHeight="1">
      <c r="A139" s="87"/>
      <c r="B139" s="88"/>
      <c r="C139" s="8"/>
      <c r="D139" s="9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</row>
    <row r="140" ht="12.75" customHeight="1">
      <c r="A140" s="87"/>
      <c r="B140" s="88"/>
      <c r="C140" s="8"/>
      <c r="D140" s="9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</row>
    <row r="141" ht="12.75" customHeight="1">
      <c r="A141" s="87"/>
      <c r="B141" s="88"/>
      <c r="C141" s="8"/>
      <c r="D141" s="9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</row>
    <row r="142" ht="12.75" customHeight="1">
      <c r="A142" s="87"/>
      <c r="B142" s="88"/>
      <c r="C142" s="8"/>
      <c r="D142" s="9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</row>
    <row r="143" ht="12.75" customHeight="1">
      <c r="A143" s="87"/>
      <c r="B143" s="88"/>
      <c r="C143" s="8"/>
      <c r="D143" s="9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</row>
    <row r="144" ht="12.75" customHeight="1">
      <c r="A144" s="87"/>
      <c r="B144" s="88"/>
      <c r="C144" s="8"/>
      <c r="D144" s="9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</row>
    <row r="145" ht="12.75" customHeight="1">
      <c r="A145" s="87"/>
      <c r="B145" s="88"/>
      <c r="C145" s="8"/>
      <c r="D145" s="9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</row>
    <row r="146" ht="12.75" customHeight="1">
      <c r="A146" s="87"/>
      <c r="B146" s="88"/>
      <c r="C146" s="8"/>
      <c r="D146" s="9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</row>
    <row r="147" ht="12.75" customHeight="1">
      <c r="A147" s="87"/>
      <c r="B147" s="88"/>
      <c r="C147" s="8"/>
      <c r="D147" s="9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</row>
    <row r="148" ht="12.75" customHeight="1">
      <c r="A148" s="87"/>
      <c r="B148" s="88"/>
      <c r="C148" s="8"/>
      <c r="D148" s="9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</row>
    <row r="149" ht="12.75" customHeight="1">
      <c r="A149" s="87"/>
      <c r="B149" s="88"/>
      <c r="C149" s="8"/>
      <c r="D149" s="9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</row>
    <row r="150" ht="12.75" customHeight="1">
      <c r="A150" s="87"/>
      <c r="B150" s="88"/>
      <c r="C150" s="8"/>
      <c r="D150" s="9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</row>
    <row r="151" ht="12.75" customHeight="1">
      <c r="A151" s="87"/>
      <c r="B151" s="88"/>
      <c r="C151" s="8"/>
      <c r="D151" s="9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</row>
    <row r="152" ht="12.75" customHeight="1">
      <c r="A152" s="87"/>
      <c r="B152" s="88"/>
      <c r="C152" s="8"/>
      <c r="D152" s="9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</row>
    <row r="153" ht="12.75" customHeight="1">
      <c r="A153" s="87"/>
      <c r="B153" s="88"/>
      <c r="C153" s="8"/>
      <c r="D153" s="9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</row>
    <row r="154" ht="12.75" customHeight="1">
      <c r="A154" s="87"/>
      <c r="B154" s="88"/>
      <c r="C154" s="8"/>
      <c r="D154" s="9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</row>
    <row r="155" ht="12.75" customHeight="1">
      <c r="A155" s="87"/>
      <c r="B155" s="88"/>
      <c r="C155" s="8"/>
      <c r="D155" s="9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</row>
    <row r="156" ht="12.75" customHeight="1">
      <c r="A156" s="87"/>
      <c r="B156" s="88"/>
      <c r="C156" s="8"/>
      <c r="D156" s="9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</row>
    <row r="157" ht="12.75" customHeight="1">
      <c r="A157" s="87"/>
      <c r="B157" s="88"/>
      <c r="C157" s="8"/>
      <c r="D157" s="9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</row>
    <row r="158" ht="12.75" customHeight="1">
      <c r="A158" s="87"/>
      <c r="B158" s="88"/>
      <c r="C158" s="8"/>
      <c r="D158" s="9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</row>
    <row r="159" ht="12.75" customHeight="1">
      <c r="A159" s="87"/>
      <c r="B159" s="88"/>
      <c r="C159" s="8"/>
      <c r="D159" s="9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</row>
    <row r="160" ht="12.75" customHeight="1">
      <c r="A160" s="87"/>
      <c r="B160" s="88"/>
      <c r="C160" s="8"/>
      <c r="D160" s="9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</row>
    <row r="161" ht="12.75" customHeight="1">
      <c r="A161" s="87"/>
      <c r="B161" s="88"/>
      <c r="C161" s="8"/>
      <c r="D161" s="9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</row>
    <row r="162" ht="12.75" customHeight="1">
      <c r="A162" s="87"/>
      <c r="B162" s="88"/>
      <c r="C162" s="8"/>
      <c r="D162" s="9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</row>
    <row r="163" ht="12.75" customHeight="1">
      <c r="A163" s="87"/>
      <c r="B163" s="88"/>
      <c r="C163" s="8"/>
      <c r="D163" s="9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</row>
    <row r="164" ht="12.75" customHeight="1">
      <c r="A164" s="87"/>
      <c r="B164" s="88"/>
      <c r="C164" s="8"/>
      <c r="D164" s="9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</row>
    <row r="165" ht="12.75" customHeight="1">
      <c r="A165" s="87"/>
      <c r="B165" s="88"/>
      <c r="C165" s="8"/>
      <c r="D165" s="9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</row>
    <row r="166" ht="12.75" customHeight="1">
      <c r="A166" s="87"/>
      <c r="B166" s="88"/>
      <c r="C166" s="8"/>
      <c r="D166" s="9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</row>
    <row r="167" ht="12.75" customHeight="1">
      <c r="A167" s="87"/>
      <c r="B167" s="88"/>
      <c r="C167" s="8"/>
      <c r="D167" s="9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</row>
    <row r="168" ht="12.75" customHeight="1">
      <c r="A168" s="87"/>
      <c r="B168" s="88"/>
      <c r="C168" s="8"/>
      <c r="D168" s="9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</row>
    <row r="169" ht="12.75" customHeight="1">
      <c r="A169" s="87"/>
      <c r="B169" s="88"/>
      <c r="C169" s="8"/>
      <c r="D169" s="9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</row>
    <row r="170" ht="12.75" customHeight="1">
      <c r="A170" s="87"/>
      <c r="B170" s="88"/>
      <c r="C170" s="8"/>
      <c r="D170" s="9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</row>
    <row r="171" ht="12.75" customHeight="1">
      <c r="A171" s="87"/>
      <c r="B171" s="88"/>
      <c r="C171" s="8"/>
      <c r="D171" s="9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</row>
    <row r="172" ht="12.75" customHeight="1">
      <c r="A172" s="87"/>
      <c r="B172" s="88"/>
      <c r="C172" s="8"/>
      <c r="D172" s="9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</row>
    <row r="173" ht="12.75" customHeight="1">
      <c r="A173" s="87"/>
      <c r="B173" s="88"/>
      <c r="C173" s="8"/>
      <c r="D173" s="9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</row>
    <row r="174" ht="12.75" customHeight="1">
      <c r="A174" s="87"/>
      <c r="B174" s="88"/>
      <c r="C174" s="8"/>
      <c r="D174" s="9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</row>
    <row r="175" ht="12.75" customHeight="1">
      <c r="A175" s="87"/>
      <c r="B175" s="88"/>
      <c r="C175" s="8"/>
      <c r="D175" s="9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</row>
    <row r="176" ht="12.75" customHeight="1">
      <c r="A176" s="87"/>
      <c r="B176" s="88"/>
      <c r="C176" s="8"/>
      <c r="D176" s="9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</row>
    <row r="177" ht="12.75" customHeight="1">
      <c r="A177" s="87"/>
      <c r="B177" s="88"/>
      <c r="C177" s="8"/>
      <c r="D177" s="9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</row>
    <row r="178" ht="12.75" customHeight="1">
      <c r="A178" s="87"/>
      <c r="B178" s="88"/>
      <c r="C178" s="8"/>
      <c r="D178" s="9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</row>
    <row r="179" ht="12.75" customHeight="1">
      <c r="A179" s="87"/>
      <c r="B179" s="88"/>
      <c r="C179" s="8"/>
      <c r="D179" s="9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</row>
    <row r="180" ht="12.75" customHeight="1">
      <c r="A180" s="87"/>
      <c r="B180" s="88"/>
      <c r="C180" s="8"/>
      <c r="D180" s="9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</row>
    <row r="181" ht="12.75" customHeight="1">
      <c r="A181" s="87"/>
      <c r="B181" s="88"/>
      <c r="C181" s="8"/>
      <c r="D181" s="9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</row>
    <row r="182" ht="12.75" customHeight="1">
      <c r="A182" s="87"/>
      <c r="B182" s="88"/>
      <c r="C182" s="8"/>
      <c r="D182" s="9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</row>
    <row r="183" ht="12.75" customHeight="1">
      <c r="A183" s="87"/>
      <c r="B183" s="88"/>
      <c r="C183" s="8"/>
      <c r="D183" s="9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</row>
    <row r="184" ht="12.75" customHeight="1">
      <c r="A184" s="87"/>
      <c r="B184" s="88"/>
      <c r="C184" s="8"/>
      <c r="D184" s="9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</row>
    <row r="185" ht="12.75" customHeight="1">
      <c r="A185" s="87"/>
      <c r="B185" s="88"/>
      <c r="C185" s="8"/>
      <c r="D185" s="9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</row>
    <row r="186" ht="12.75" customHeight="1">
      <c r="A186" s="87"/>
      <c r="B186" s="88"/>
      <c r="C186" s="8"/>
      <c r="D186" s="9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</row>
    <row r="187" ht="12.75" customHeight="1">
      <c r="A187" s="87"/>
      <c r="B187" s="88"/>
      <c r="C187" s="8"/>
      <c r="D187" s="9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</row>
    <row r="188" ht="12.75" customHeight="1">
      <c r="A188" s="87"/>
      <c r="B188" s="88"/>
      <c r="C188" s="8"/>
      <c r="D188" s="9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</row>
    <row r="189" ht="12.75" customHeight="1">
      <c r="A189" s="87"/>
      <c r="B189" s="88"/>
      <c r="C189" s="8"/>
      <c r="D189" s="9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</row>
    <row r="190" ht="12.75" customHeight="1">
      <c r="A190" s="87"/>
      <c r="B190" s="88"/>
      <c r="C190" s="8"/>
      <c r="D190" s="9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</row>
    <row r="191" ht="12.75" customHeight="1">
      <c r="A191" s="87"/>
      <c r="B191" s="88"/>
      <c r="C191" s="8"/>
      <c r="D191" s="9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</row>
    <row r="192" ht="12.75" customHeight="1">
      <c r="A192" s="87"/>
      <c r="B192" s="88"/>
      <c r="C192" s="8"/>
      <c r="D192" s="9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</row>
    <row r="193" ht="12.75" customHeight="1">
      <c r="A193" s="87"/>
      <c r="B193" s="88"/>
      <c r="C193" s="8"/>
      <c r="D193" s="9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</row>
    <row r="194" ht="12.75" customHeight="1">
      <c r="A194" s="87"/>
      <c r="B194" s="88"/>
      <c r="C194" s="8"/>
      <c r="D194" s="9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</row>
    <row r="195" ht="12.75" customHeight="1">
      <c r="A195" s="87"/>
      <c r="B195" s="88"/>
      <c r="C195" s="8"/>
      <c r="D195" s="9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</row>
    <row r="196" ht="12.75" customHeight="1">
      <c r="A196" s="87"/>
      <c r="B196" s="88"/>
      <c r="C196" s="8"/>
      <c r="D196" s="9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</row>
    <row r="197" ht="12.75" customHeight="1">
      <c r="A197" s="87"/>
      <c r="B197" s="88"/>
      <c r="C197" s="8"/>
      <c r="D197" s="9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</row>
    <row r="198" ht="12.75" customHeight="1">
      <c r="A198" s="87"/>
      <c r="B198" s="88"/>
      <c r="C198" s="8"/>
      <c r="D198" s="9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</row>
    <row r="199" ht="12.75" customHeight="1">
      <c r="A199" s="87"/>
      <c r="B199" s="88"/>
      <c r="C199" s="8"/>
      <c r="D199" s="9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</row>
    <row r="200" ht="12.75" customHeight="1">
      <c r="A200" s="87"/>
      <c r="B200" s="88"/>
      <c r="C200" s="8"/>
      <c r="D200" s="9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</row>
    <row r="201" ht="12.75" customHeight="1">
      <c r="A201" s="87"/>
      <c r="B201" s="88"/>
      <c r="C201" s="8"/>
      <c r="D201" s="9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</row>
    <row r="202" ht="12.75" customHeight="1">
      <c r="A202" s="87"/>
      <c r="B202" s="88"/>
      <c r="C202" s="8"/>
      <c r="D202" s="9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</row>
    <row r="203" ht="12.75" customHeight="1">
      <c r="A203" s="87"/>
      <c r="B203" s="88"/>
      <c r="C203" s="8"/>
      <c r="D203" s="9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</row>
    <row r="204" ht="12.75" customHeight="1">
      <c r="A204" s="87"/>
      <c r="B204" s="88"/>
      <c r="C204" s="8"/>
      <c r="D204" s="9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</row>
    <row r="205" ht="12.75" customHeight="1">
      <c r="A205" s="87"/>
      <c r="B205" s="88"/>
      <c r="C205" s="8"/>
      <c r="D205" s="9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</row>
    <row r="206" ht="12.75" customHeight="1">
      <c r="A206" s="87"/>
      <c r="B206" s="88"/>
      <c r="C206" s="8"/>
      <c r="D206" s="9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</row>
    <row r="207" ht="12.75" customHeight="1">
      <c r="A207" s="87"/>
      <c r="B207" s="88"/>
      <c r="C207" s="8"/>
      <c r="D207" s="9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</row>
    <row r="208" ht="12.75" customHeight="1">
      <c r="A208" s="87"/>
      <c r="B208" s="88"/>
      <c r="C208" s="8"/>
      <c r="D208" s="9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</row>
    <row r="209" ht="12.75" customHeight="1">
      <c r="A209" s="87"/>
      <c r="B209" s="88"/>
      <c r="C209" s="8"/>
      <c r="D209" s="9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</row>
    <row r="210" ht="12.75" customHeight="1">
      <c r="A210" s="87"/>
      <c r="B210" s="88"/>
      <c r="C210" s="8"/>
      <c r="D210" s="9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</row>
    <row r="211" ht="12.75" customHeight="1">
      <c r="A211" s="87"/>
      <c r="B211" s="88"/>
      <c r="C211" s="8"/>
      <c r="D211" s="9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</row>
    <row r="212" ht="12.75" customHeight="1">
      <c r="A212" s="87"/>
      <c r="B212" s="88"/>
      <c r="C212" s="8"/>
      <c r="D212" s="9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</row>
    <row r="213" ht="12.75" customHeight="1">
      <c r="A213" s="87"/>
      <c r="B213" s="88"/>
      <c r="C213" s="8"/>
      <c r="D213" s="9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</row>
    <row r="214" ht="12.75" customHeight="1">
      <c r="A214" s="87"/>
      <c r="B214" s="88"/>
      <c r="C214" s="8"/>
      <c r="D214" s="9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</row>
    <row r="215" ht="12.75" customHeight="1">
      <c r="E215" s="6"/>
      <c r="F215" s="6"/>
      <c r="G215" s="6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>
      <c r="E993" s="6"/>
      <c r="F993" s="6"/>
      <c r="G993" s="6"/>
    </row>
    <row r="994" ht="12.75" customHeight="1">
      <c r="E994" s="6"/>
      <c r="F994" s="6"/>
      <c r="G994" s="6"/>
    </row>
  </sheetData>
  <autoFilter ref="$A$9:$G$48"/>
  <mergeCells count="209">
    <mergeCell ref="E6:G6"/>
    <mergeCell ref="E7:G7"/>
    <mergeCell ref="A8:G8"/>
    <mergeCell ref="S8:AP9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0:D50"/>
    <mergeCell ref="B49:D4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9:D209"/>
    <mergeCell ref="B210:D210"/>
    <mergeCell ref="B211:D211"/>
    <mergeCell ref="B212:D212"/>
    <mergeCell ref="B213:D213"/>
    <mergeCell ref="B214:D214"/>
    <mergeCell ref="B202:D202"/>
    <mergeCell ref="B203:D203"/>
    <mergeCell ref="B204:D204"/>
    <mergeCell ref="B205:D205"/>
    <mergeCell ref="B206:D206"/>
    <mergeCell ref="B207:D207"/>
    <mergeCell ref="B208:D208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993:F994">
    <cfRule type="cellIs" dxfId="0" priority="1" operator="equal">
      <formula>$BC$6</formula>
    </cfRule>
  </conditionalFormatting>
  <conditionalFormatting sqref="F993:F994">
    <cfRule type="cellIs" dxfId="1" priority="2" operator="equal">
      <formula>$BC$7</formula>
    </cfRule>
  </conditionalFormatting>
  <conditionalFormatting sqref="F993:F994">
    <cfRule type="cellIs" dxfId="2" priority="3" operator="equal">
      <formula>$BC$8</formula>
    </cfRule>
  </conditionalFormatting>
  <conditionalFormatting sqref="H4:BA4">
    <cfRule type="cellIs" dxfId="3" priority="4" operator="equal">
      <formula>"S"</formula>
    </cfRule>
  </conditionalFormatting>
  <conditionalFormatting sqref="H4:BA4">
    <cfRule type="cellIs" dxfId="3" priority="5" operator="equal">
      <formula>"D"</formula>
    </cfRule>
  </conditionalFormatting>
  <conditionalFormatting sqref="F10:F994">
    <cfRule type="cellIs" dxfId="1" priority="6" operator="equal">
      <formula>$BC$6</formula>
    </cfRule>
  </conditionalFormatting>
  <conditionalFormatting sqref="F10:F994">
    <cfRule type="cellIs" dxfId="4" priority="7" operator="equal">
      <formula>$BC$7</formula>
    </cfRule>
  </conditionalFormatting>
  <conditionalFormatting sqref="F10:F994">
    <cfRule type="cellIs" dxfId="2" priority="8" operator="equal">
      <formula>$BC$8</formula>
    </cfRule>
  </conditionalFormatting>
  <dataValidations>
    <dataValidation type="list" allowBlank="1" showInputMessage="1" showErrorMessage="1" prompt=" - " sqref="F10:F502 F993:F994">
      <formula1>$BC$6:$BC$14</formula1>
    </dataValidation>
    <dataValidation type="list" allowBlank="1" showInputMessage="1" showErrorMessage="1" prompt=" - " sqref="E10:E502 E993:E994">
      <formula1>$BB$6:$BB$14</formula1>
    </dataValidation>
    <dataValidation type="list" allowBlank="1" showInputMessage="1" showErrorMessage="1" prompt=" - " sqref="G10:G502 G993:G994">
      <formula1>$BD$6:$BD$14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96"/>
      <c r="D1" s="97"/>
      <c r="E1" s="98"/>
    </row>
    <row r="2" ht="12.75" customHeight="1">
      <c r="B2" s="99" t="s">
        <v>9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R2" s="99" t="s">
        <v>33</v>
      </c>
      <c r="S2" s="102"/>
      <c r="T2" s="103" t="s">
        <v>34</v>
      </c>
      <c r="U2" s="102"/>
      <c r="V2" s="104" t="s">
        <v>112</v>
      </c>
      <c r="W2" s="101"/>
    </row>
    <row r="3" ht="12.75" customHeight="1">
      <c r="B3" s="105" t="str">
        <f>Config!A6</f>
        <v>Control de agendamiento de citas médicas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  <c r="R3" s="105">
        <f>Config!A9</f>
        <v>1</v>
      </c>
      <c r="S3" s="101"/>
      <c r="T3" s="106">
        <f>Config!B9</f>
        <v>44228</v>
      </c>
      <c r="U3" s="101"/>
      <c r="V3" s="107">
        <f>Config!C9</f>
        <v>8</v>
      </c>
      <c r="W3" s="101"/>
    </row>
    <row r="4" ht="12.75" customHeight="1">
      <c r="C4" s="96"/>
      <c r="D4" s="97"/>
      <c r="E4" s="98"/>
    </row>
    <row r="5" ht="12.75" customHeight="1">
      <c r="C5" s="96"/>
      <c r="D5" s="97"/>
      <c r="E5" s="9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8"/>
      <c r="B57" s="109">
        <f>Datos!S5</f>
        <v>44239</v>
      </c>
      <c r="C57" s="109">
        <f>Datos!T5</f>
        <v>44240</v>
      </c>
      <c r="D57" s="109">
        <f>Datos!U5</f>
        <v>44241</v>
      </c>
      <c r="E57" s="109">
        <f>Datos!V5</f>
        <v>44242</v>
      </c>
      <c r="F57" s="109">
        <f>Datos!W5</f>
        <v>44243</v>
      </c>
      <c r="G57" s="109">
        <f>Datos!X5</f>
        <v>44244</v>
      </c>
      <c r="H57" s="109">
        <f>Datos!Y5</f>
        <v>44245</v>
      </c>
      <c r="I57" s="109">
        <f>Datos!Z5</f>
        <v>44246</v>
      </c>
      <c r="J57" s="109">
        <f>Datos!AA5</f>
        <v>44247</v>
      </c>
      <c r="K57" s="109">
        <f>Datos!AB5</f>
        <v>44248</v>
      </c>
      <c r="L57" s="109">
        <f>Datos!AC5</f>
        <v>44249</v>
      </c>
      <c r="M57" s="109">
        <f>Datos!AD5</f>
        <v>44250</v>
      </c>
      <c r="N57" s="109">
        <f>Datos!AE5</f>
        <v>44251</v>
      </c>
      <c r="O57" s="109">
        <f>Datos!AF5</f>
        <v>44252</v>
      </c>
      <c r="P57" s="109">
        <f>Datos!AG5</f>
        <v>44253</v>
      </c>
      <c r="Q57" s="109">
        <f>Datos!AH5</f>
        <v>44254</v>
      </c>
      <c r="R57" s="109">
        <f>Datos!AI5</f>
        <v>44255</v>
      </c>
      <c r="S57" s="109">
        <f>Datos!AJ5</f>
        <v>44256</v>
      </c>
      <c r="T57" s="109">
        <f>Datos!AK5</f>
        <v>44257</v>
      </c>
      <c r="U57" s="109">
        <f>Datos!AL5</f>
        <v>44258</v>
      </c>
      <c r="V57" s="109">
        <f>Datos!AM5</f>
        <v>44259</v>
      </c>
      <c r="W57" s="109">
        <f>Datos!AN5</f>
        <v>44260</v>
      </c>
      <c r="X57" s="109">
        <f>Datos!AO5</f>
        <v>44261</v>
      </c>
      <c r="Y57" s="109">
        <f>Datos!AP5</f>
        <v>44262</v>
      </c>
    </row>
    <row r="58" ht="12.75" customHeight="1">
      <c r="A58" s="110" t="str">
        <f>Config!C14</f>
        <v>Mafer</v>
      </c>
      <c r="B58" s="111">
        <f>SUMIF(Datos!$G$10:$G$994,$A58,Datos!S$10:S$994)</f>
        <v>0</v>
      </c>
      <c r="C58" s="111">
        <f>SUMIF(Datos!$G$10:$G$994,$A58,Datos!T$10:T$994)</f>
        <v>0</v>
      </c>
      <c r="D58" s="111">
        <f>SUMIF(Datos!$G$10:$G$994,$A58,Datos!U$10:U$994)</f>
        <v>4</v>
      </c>
      <c r="E58" s="111">
        <f>SUMIF(Datos!$G$10:$G$994,$A58,Datos!V$10:V$994)</f>
        <v>2</v>
      </c>
      <c r="F58" s="111">
        <f>SUMIF(Datos!$G$10:$G$994,$A58,Datos!W$10:W$994)</f>
        <v>2</v>
      </c>
      <c r="G58" s="111">
        <f>SUMIF(Datos!$G$10:$G$994,$A58,Datos!X$10:X$994)</f>
        <v>2</v>
      </c>
      <c r="H58" s="111">
        <f>SUMIF(Datos!$G$10:$G$994,$A58,Datos!Y$10:Y$994)</f>
        <v>0</v>
      </c>
      <c r="I58" s="111">
        <f>SUMIF(Datos!$G$10:$G$994,$A58,Datos!Z$10:Z$994)</f>
        <v>0</v>
      </c>
      <c r="J58" s="111">
        <f>SUMIF(Datos!$G$10:$G$994,$A58,Datos!AA$10:AA$994)</f>
        <v>0</v>
      </c>
      <c r="K58" s="111">
        <f>SUMIF(Datos!$G$10:$G$994,$A58,Datos!AB$10:AB$994)</f>
        <v>0</v>
      </c>
      <c r="L58" s="111">
        <f>SUMIF(Datos!$G$10:$G$994,$A58,Datos!AC$10:AC$994)</f>
        <v>2</v>
      </c>
      <c r="M58" s="111">
        <f>SUMIF(Datos!$G$10:$G$994,$A58,Datos!AD$10:AD$994)</f>
        <v>2</v>
      </c>
      <c r="N58" s="111">
        <f>SUMIF(Datos!$G$10:$G$994,$A58,Datos!AE$10:AE$994)</f>
        <v>3</v>
      </c>
      <c r="O58" s="111">
        <f>SUMIF(Datos!$G$10:$G$994,$A58,Datos!AF$10:AF$994)</f>
        <v>3</v>
      </c>
      <c r="P58" s="111">
        <f>SUMIF(Datos!$G$10:$G$994,$A58,Datos!AG$10:AG$995)</f>
        <v>0</v>
      </c>
      <c r="Q58" s="111">
        <f>SUMIF(Datos!$G$10:$G$994,$A58,Datos!AH$10:AH$995)</f>
        <v>0</v>
      </c>
      <c r="R58" s="111">
        <f>SUMIF(Datos!$G$10:$G$994,$A58,Datos!AI$10:AI$995)</f>
        <v>2</v>
      </c>
      <c r="S58" s="111">
        <f>SUMIF(Datos!$G$10:$G$994,$A58,Datos!AJ$10:AJ$995)</f>
        <v>2</v>
      </c>
      <c r="T58" s="111">
        <f>SUMIF(Datos!$G$10:$G$994,$A58,Datos!AK$10:AK$995)</f>
        <v>3</v>
      </c>
      <c r="U58" s="111">
        <f>SUMIF(Datos!$G$10:$G$994,$A58,Datos!AL$10:AL$995)</f>
        <v>3</v>
      </c>
      <c r="V58" s="111">
        <f>SUMIF(Datos!$G$10:$G$994,$A58,Datos!AM$10:AM$995)</f>
        <v>0</v>
      </c>
      <c r="W58" s="111">
        <f>SUMIF(Datos!$G$10:$G$994,$A58,Datos!AN$10:AN$995)</f>
        <v>0</v>
      </c>
      <c r="X58" s="111">
        <f>SUMIF(Datos!$G$10:$G$994,$A58,Datos!AO$10:AO$995)</f>
        <v>2</v>
      </c>
      <c r="Y58" s="111">
        <f>SUMIF(Datos!$G$10:$G$994,$A58,Datos!AP$10:AP$995)</f>
        <v>0</v>
      </c>
    </row>
    <row r="59" ht="12.75" customHeight="1">
      <c r="A59" s="110" t="str">
        <f>Config!C15</f>
        <v>Luis</v>
      </c>
      <c r="B59" s="111">
        <f>SUMIF(Datos!$G$10:$G$994,$A59,Datos!S$10:S$994)</f>
        <v>2</v>
      </c>
      <c r="C59" s="111">
        <f>SUMIF(Datos!$G$10:$G$994,$A59,Datos!T$10:T$994)</f>
        <v>5</v>
      </c>
      <c r="D59" s="111">
        <f>SUMIF(Datos!$G$10:$G$994,$A59,Datos!U$10:U$994)</f>
        <v>6</v>
      </c>
      <c r="E59" s="111">
        <f>SUMIF(Datos!$G$10:$G$994,$A59,Datos!V$10:V$994)</f>
        <v>6</v>
      </c>
      <c r="F59" s="111">
        <f>SUMIF(Datos!$G$10:$G$994,$A59,Datos!W$10:W$994)</f>
        <v>0</v>
      </c>
      <c r="G59" s="111">
        <f>SUMIF(Datos!$G$10:$G$994,$A59,Datos!X$10:X$994)</f>
        <v>0</v>
      </c>
      <c r="H59" s="111">
        <f>SUMIF(Datos!$G$10:$G$994,$A59,Datos!Y$10:Y$994)</f>
        <v>2</v>
      </c>
      <c r="I59" s="111">
        <f>SUMIF(Datos!$G$10:$G$994,$A59,Datos!Z$10:Z$994)</f>
        <v>2</v>
      </c>
      <c r="J59" s="111">
        <f>SUMIF(Datos!$G$10:$G$994,$A59,Datos!AA$10:AA$994)</f>
        <v>3</v>
      </c>
      <c r="K59" s="111">
        <f>SUMIF(Datos!$G$10:$G$994,$A59,Datos!AB$10:AB$994)</f>
        <v>2</v>
      </c>
      <c r="L59" s="111">
        <f>SUMIF(Datos!$G$10:$G$994,$A59,Datos!AC$10:AC$994)</f>
        <v>4</v>
      </c>
      <c r="M59" s="111">
        <f>SUMIF(Datos!$G$10:$G$994,$A59,Datos!AD$10:AD$994)</f>
        <v>2</v>
      </c>
      <c r="N59" s="111">
        <f>SUMIF(Datos!$G$10:$G$994,$A59,Datos!AE$10:AE$994)</f>
        <v>0</v>
      </c>
      <c r="O59" s="111">
        <f>SUMIF(Datos!$G$10:$G$994,$A59,Datos!AF$10:AF$994)</f>
        <v>0</v>
      </c>
      <c r="P59" s="111">
        <f>SUMIF(Datos!$G$10:$G$994,$A59,Datos!AG$10:AG$995)</f>
        <v>2</v>
      </c>
      <c r="Q59" s="111">
        <f>SUMIF(Datos!$G$10:$G$994,$A59,Datos!AH$10:AH$995)</f>
        <v>5</v>
      </c>
      <c r="R59" s="111">
        <f>SUMIF(Datos!$G$10:$G$994,$A59,Datos!AI$10:AI$995)</f>
        <v>2</v>
      </c>
      <c r="S59" s="111">
        <f>SUMIF(Datos!$G$10:$G$994,$A59,Datos!AJ$10:AJ$995)</f>
        <v>0</v>
      </c>
      <c r="T59" s="111">
        <f>SUMIF(Datos!$G$10:$G$994,$A59,Datos!AK$10:AK$995)</f>
        <v>0</v>
      </c>
      <c r="U59" s="111">
        <f>SUMIF(Datos!$G$10:$G$994,$A59,Datos!AL$10:AL$995)</f>
        <v>0</v>
      </c>
      <c r="V59" s="111">
        <f>SUMIF(Datos!$G$10:$G$994,$A59,Datos!AM$10:AM$995)</f>
        <v>2</v>
      </c>
      <c r="W59" s="111">
        <f>SUMIF(Datos!$G$10:$G$994,$A59,Datos!AN$10:AN$995)</f>
        <v>5</v>
      </c>
      <c r="X59" s="111">
        <f>SUMIF(Datos!$G$10:$G$994,$A59,Datos!AO$10:AO$995)</f>
        <v>6</v>
      </c>
      <c r="Y59" s="111">
        <f>SUMIF(Datos!$G$10:$G$994,$A59,Datos!AP$10:AP$995)</f>
        <v>0</v>
      </c>
    </row>
    <row r="60" ht="12.75" customHeight="1">
      <c r="A60" s="110" t="str">
        <f>Config!C16</f>
        <v>Christopher</v>
      </c>
      <c r="B60" s="111">
        <f>SUMIF(Datos!$G$10:$G$994,$A60,Datos!S$10:S$994)</f>
        <v>0</v>
      </c>
      <c r="C60" s="111">
        <f>SUMIF(Datos!$G$10:$G$994,$A60,Datos!T$10:T$994)</f>
        <v>0</v>
      </c>
      <c r="D60" s="111">
        <f>SUMIF(Datos!$G$10:$G$994,$A60,Datos!U$10:U$994)</f>
        <v>3</v>
      </c>
      <c r="E60" s="111">
        <f>SUMIF(Datos!$G$10:$G$994,$A60,Datos!V$10:V$994)</f>
        <v>2</v>
      </c>
      <c r="F60" s="111">
        <f>SUMIF(Datos!$G$10:$G$994,$A60,Datos!W$10:W$994)</f>
        <v>0</v>
      </c>
      <c r="G60" s="111">
        <f>SUMIF(Datos!$G$10:$G$994,$A60,Datos!X$10:X$994)</f>
        <v>2</v>
      </c>
      <c r="H60" s="111">
        <f>SUMIF(Datos!$G$10:$G$994,$A60,Datos!Y$10:Y$994)</f>
        <v>0</v>
      </c>
      <c r="I60" s="111">
        <f>SUMIF(Datos!$G$10:$G$994,$A60,Datos!Z$10:Z$994)</f>
        <v>0</v>
      </c>
      <c r="J60" s="111">
        <f>SUMIF(Datos!$G$10:$G$994,$A60,Datos!AA$10:AA$994)</f>
        <v>0</v>
      </c>
      <c r="K60" s="111">
        <f>SUMIF(Datos!$G$10:$G$994,$A60,Datos!AB$10:AB$994)</f>
        <v>2</v>
      </c>
      <c r="L60" s="111">
        <f>SUMIF(Datos!$G$10:$G$994,$A60,Datos!AC$10:AC$994)</f>
        <v>4</v>
      </c>
      <c r="M60" s="111">
        <f>SUMIF(Datos!$G$10:$G$994,$A60,Datos!AD$10:AD$994)</f>
        <v>2</v>
      </c>
      <c r="N60" s="111">
        <f>SUMIF(Datos!$G$10:$G$994,$A60,Datos!AE$10:AE$994)</f>
        <v>0</v>
      </c>
      <c r="O60" s="111">
        <f>SUMIF(Datos!$G$10:$G$994,$A60,Datos!AF$10:AF$994)</f>
        <v>0</v>
      </c>
      <c r="P60" s="111">
        <f>SUMIF(Datos!$G$10:$G$994,$A60,Datos!AG$10:AG$995)</f>
        <v>3</v>
      </c>
      <c r="Q60" s="111">
        <f>SUMIF(Datos!$G$10:$G$994,$A60,Datos!AH$10:AH$995)</f>
        <v>3</v>
      </c>
      <c r="R60" s="111">
        <f>SUMIF(Datos!$G$10:$G$994,$A60,Datos!AI$10:AI$995)</f>
        <v>3</v>
      </c>
      <c r="S60" s="111">
        <f>SUMIF(Datos!$G$10:$G$994,$A60,Datos!AJ$10:AJ$995)</f>
        <v>0</v>
      </c>
      <c r="T60" s="111">
        <f>SUMIF(Datos!$G$10:$G$994,$A60,Datos!AK$10:AK$995)</f>
        <v>0</v>
      </c>
      <c r="U60" s="111">
        <f>SUMIF(Datos!$G$10:$G$994,$A60,Datos!AL$10:AL$995)</f>
        <v>0</v>
      </c>
      <c r="V60" s="111">
        <f>SUMIF(Datos!$G$10:$G$994,$A60,Datos!AM$10:AM$995)</f>
        <v>3</v>
      </c>
      <c r="W60" s="111">
        <f>SUMIF(Datos!$G$10:$G$994,$A60,Datos!AN$10:AN$995)</f>
        <v>3</v>
      </c>
      <c r="X60" s="111">
        <f>SUMIF(Datos!$G$10:$G$994,$A60,Datos!AO$10:AO$995)</f>
        <v>3</v>
      </c>
      <c r="Y60" s="111">
        <f>SUMIF(Datos!$G$10:$G$994,$A60,Datos!AP$10:AP$995)</f>
        <v>0</v>
      </c>
    </row>
    <row r="61" ht="12.75" customHeight="1">
      <c r="A61" s="110" t="str">
        <f>Config!C17</f>
        <v/>
      </c>
      <c r="B61" s="111">
        <f>SUMIF(Datos!$G$10:$G$994,$A61,Datos!S$10:S$994)</f>
        <v>0</v>
      </c>
      <c r="C61" s="111">
        <f>SUMIF(Datos!$G$10:$G$994,$A61,Datos!T$10:T$994)</f>
        <v>0</v>
      </c>
      <c r="D61" s="111">
        <f>SUMIF(Datos!$G$10:$G$994,$A61,Datos!U$10:U$994)</f>
        <v>0</v>
      </c>
      <c r="E61" s="111">
        <f>SUMIF(Datos!$G$10:$G$994,$A61,Datos!V$10:V$994)</f>
        <v>0</v>
      </c>
      <c r="F61" s="111">
        <f>SUMIF(Datos!$G$10:$G$994,$A61,Datos!W$10:W$994)</f>
        <v>0</v>
      </c>
      <c r="G61" s="111">
        <f>SUMIF(Datos!$G$10:$G$994,$A61,Datos!X$10:X$994)</f>
        <v>0</v>
      </c>
      <c r="H61" s="111">
        <f>SUMIF(Datos!$G$10:$G$994,$A61,Datos!Y$10:Y$994)</f>
        <v>0</v>
      </c>
      <c r="I61" s="111">
        <f>SUMIF(Datos!$G$10:$G$994,$A61,Datos!Z$10:Z$994)</f>
        <v>0</v>
      </c>
      <c r="J61" s="111">
        <f>SUMIF(Datos!$G$10:$G$994,$A61,Datos!AA$10:AA$994)</f>
        <v>0</v>
      </c>
      <c r="K61" s="111">
        <f>SUMIF(Datos!$G$10:$G$994,$A61,Datos!AB$10:AB$994)</f>
        <v>0</v>
      </c>
      <c r="L61" s="111">
        <f>SUMIF(Datos!$G$10:$G$994,$A61,Datos!AC$10:AC$994)</f>
        <v>0</v>
      </c>
      <c r="M61" s="111">
        <f>SUMIF(Datos!$G$10:$G$994,$A61,Datos!AD$10:AD$994)</f>
        <v>0</v>
      </c>
      <c r="N61" s="111">
        <f>SUMIF(Datos!$G$10:$G$994,$A61,Datos!AE$10:AE$994)</f>
        <v>0</v>
      </c>
      <c r="O61" s="111">
        <f>SUMIF(Datos!$G$10:$G$994,$A61,Datos!AF$10:AF$994)</f>
        <v>0</v>
      </c>
      <c r="P61" s="111">
        <f>SUMIF(Datos!$G$10:$G$994,$A61,Datos!AG$10:AG$995)</f>
        <v>0</v>
      </c>
      <c r="Q61" s="111">
        <f>SUMIF(Datos!$G$10:$G$994,$A61,Datos!AH$10:AH$995)</f>
        <v>0</v>
      </c>
      <c r="R61" s="111">
        <f>SUMIF(Datos!$G$10:$G$994,$A61,Datos!AI$10:AI$995)</f>
        <v>0</v>
      </c>
      <c r="S61" s="111">
        <f>SUMIF(Datos!$G$10:$G$994,$A61,Datos!AJ$10:AJ$995)</f>
        <v>0</v>
      </c>
      <c r="T61" s="111">
        <f>SUMIF(Datos!$G$10:$G$994,$A61,Datos!AK$10:AK$995)</f>
        <v>0</v>
      </c>
      <c r="U61" s="111">
        <f>SUMIF(Datos!$G$10:$G$994,$A61,Datos!AL$10:AL$995)</f>
        <v>0</v>
      </c>
      <c r="V61" s="111">
        <f>SUMIF(Datos!$G$10:$G$994,$A61,Datos!AM$10:AM$995)</f>
        <v>0</v>
      </c>
      <c r="W61" s="111">
        <f>SUMIF(Datos!$G$10:$G$994,$A61,Datos!AN$10:AN$995)</f>
        <v>0</v>
      </c>
      <c r="X61" s="111">
        <f>SUMIF(Datos!$G$10:$G$994,$A61,Datos!AO$10:AO$995)</f>
        <v>0</v>
      </c>
      <c r="Y61" s="111">
        <f>SUMIF(Datos!$G$10:$G$994,$A61,Datos!AP$10:AP$995)</f>
        <v>0</v>
      </c>
    </row>
    <row r="62" ht="12.75" customHeight="1">
      <c r="A62" s="110" t="str">
        <f>Config!C18</f>
        <v/>
      </c>
      <c r="B62" s="111">
        <f>SUMIF(Datos!$G$10:$G$994,$A62,Datos!S$10:S$994)</f>
        <v>0</v>
      </c>
      <c r="C62" s="111">
        <f>SUMIF(Datos!$G$10:$G$994,$A62,Datos!T$10:T$994)</f>
        <v>0</v>
      </c>
      <c r="D62" s="111">
        <f>SUMIF(Datos!$G$10:$G$994,$A62,Datos!U$10:U$994)</f>
        <v>0</v>
      </c>
      <c r="E62" s="111">
        <f>SUMIF(Datos!$G$10:$G$994,$A62,Datos!V$10:V$994)</f>
        <v>0</v>
      </c>
      <c r="F62" s="111">
        <f>SUMIF(Datos!$G$10:$G$994,$A62,Datos!W$10:W$994)</f>
        <v>0</v>
      </c>
      <c r="G62" s="111">
        <f>SUMIF(Datos!$G$10:$G$994,$A62,Datos!X$10:X$994)</f>
        <v>0</v>
      </c>
      <c r="H62" s="111">
        <f>SUMIF(Datos!$G$10:$G$994,$A62,Datos!Y$10:Y$994)</f>
        <v>0</v>
      </c>
      <c r="I62" s="111">
        <f>SUMIF(Datos!$G$10:$G$994,$A62,Datos!Z$10:Z$994)</f>
        <v>0</v>
      </c>
      <c r="J62" s="111">
        <f>SUMIF(Datos!$G$10:$G$994,$A62,Datos!AA$10:AA$994)</f>
        <v>0</v>
      </c>
      <c r="K62" s="111">
        <f>SUMIF(Datos!$G$10:$G$994,$A62,Datos!AB$10:AB$994)</f>
        <v>0</v>
      </c>
      <c r="L62" s="111">
        <f>SUMIF(Datos!$G$10:$G$994,$A62,Datos!AC$10:AC$994)</f>
        <v>0</v>
      </c>
      <c r="M62" s="111">
        <f>SUMIF(Datos!$G$10:$G$994,$A62,Datos!AD$10:AD$994)</f>
        <v>0</v>
      </c>
      <c r="N62" s="111">
        <f>SUMIF(Datos!$G$10:$G$994,$A62,Datos!AE$10:AE$994)</f>
        <v>0</v>
      </c>
      <c r="O62" s="111">
        <f>SUMIF(Datos!$G$10:$G$994,$A62,Datos!AF$10:AF$994)</f>
        <v>0</v>
      </c>
      <c r="P62" s="111">
        <f>SUMIF(Datos!$G$10:$G$994,$A62,Datos!AG$10:AG$995)</f>
        <v>0</v>
      </c>
      <c r="Q62" s="111">
        <f>SUMIF(Datos!$G$10:$G$994,$A62,Datos!AH$10:AH$995)</f>
        <v>0</v>
      </c>
      <c r="R62" s="111">
        <f>SUMIF(Datos!$G$10:$G$994,$A62,Datos!AI$10:AI$995)</f>
        <v>0</v>
      </c>
      <c r="S62" s="111">
        <f>SUMIF(Datos!$G$10:$G$994,$A62,Datos!AJ$10:AJ$995)</f>
        <v>0</v>
      </c>
      <c r="T62" s="111">
        <f>SUMIF(Datos!$G$10:$G$994,$A62,Datos!AK$10:AK$995)</f>
        <v>0</v>
      </c>
      <c r="U62" s="111">
        <f>SUMIF(Datos!$G$10:$G$994,$A62,Datos!AL$10:AL$995)</f>
        <v>0</v>
      </c>
      <c r="V62" s="111">
        <f>SUMIF(Datos!$G$10:$G$994,$A62,Datos!AM$10:AM$995)</f>
        <v>0</v>
      </c>
      <c r="W62" s="111">
        <f>SUMIF(Datos!$G$10:$G$994,$A62,Datos!AN$10:AN$995)</f>
        <v>0</v>
      </c>
      <c r="X62" s="111">
        <f>SUMIF(Datos!$G$10:$G$994,$A62,Datos!AO$10:AO$995)</f>
        <v>0</v>
      </c>
      <c r="Y62" s="111">
        <f>SUMIF(Datos!$G$10:$G$994,$A62,Datos!AP$10:AP$995)</f>
        <v>0</v>
      </c>
    </row>
    <row r="63" ht="12.75" customHeight="1">
      <c r="A63" s="110" t="str">
        <f>Config!C19</f>
        <v/>
      </c>
      <c r="B63" s="111">
        <f>SUMIF(Datos!$G$10:$G$994,$A63,Datos!S$10:S$994)</f>
        <v>0</v>
      </c>
      <c r="C63" s="111">
        <f>SUMIF(Datos!$G$10:$G$994,$A63,Datos!T$10:T$994)</f>
        <v>0</v>
      </c>
      <c r="D63" s="111">
        <f>SUMIF(Datos!$G$10:$G$994,$A63,Datos!U$10:U$994)</f>
        <v>0</v>
      </c>
      <c r="E63" s="111">
        <f>SUMIF(Datos!$G$10:$G$994,$A63,Datos!V$10:V$994)</f>
        <v>0</v>
      </c>
      <c r="F63" s="111">
        <f>SUMIF(Datos!$G$10:$G$994,$A63,Datos!W$10:W$994)</f>
        <v>0</v>
      </c>
      <c r="G63" s="111">
        <f>SUMIF(Datos!$G$10:$G$994,$A63,Datos!X$10:X$994)</f>
        <v>0</v>
      </c>
      <c r="H63" s="111">
        <f>SUMIF(Datos!$G$10:$G$994,$A63,Datos!Y$10:Y$994)</f>
        <v>0</v>
      </c>
      <c r="I63" s="111">
        <f>SUMIF(Datos!$G$10:$G$994,$A63,Datos!Z$10:Z$994)</f>
        <v>0</v>
      </c>
      <c r="J63" s="111">
        <f>SUMIF(Datos!$G$10:$G$994,$A63,Datos!AA$10:AA$994)</f>
        <v>0</v>
      </c>
      <c r="K63" s="111">
        <f>SUMIF(Datos!$G$10:$G$994,$A63,Datos!AB$10:AB$994)</f>
        <v>0</v>
      </c>
      <c r="L63" s="111">
        <f>SUMIF(Datos!$G$10:$G$994,$A63,Datos!AC$10:AC$994)</f>
        <v>0</v>
      </c>
      <c r="M63" s="111">
        <f>SUMIF(Datos!$G$10:$G$994,$A63,Datos!AD$10:AD$994)</f>
        <v>0</v>
      </c>
      <c r="N63" s="111">
        <f>SUMIF(Datos!$G$10:$G$994,$A63,Datos!AE$10:AE$994)</f>
        <v>0</v>
      </c>
      <c r="O63" s="111">
        <f>SUMIF(Datos!$G$10:$G$994,$A63,Datos!AF$10:AF$994)</f>
        <v>0</v>
      </c>
      <c r="P63" s="111">
        <f>SUMIF(Datos!$G$10:$G$994,$A63,Datos!AG$10:AG$995)</f>
        <v>0</v>
      </c>
      <c r="Q63" s="111">
        <f>SUMIF(Datos!$G$10:$G$994,$A63,Datos!AH$10:AH$995)</f>
        <v>0</v>
      </c>
      <c r="R63" s="111">
        <f>SUMIF(Datos!$G$10:$G$994,$A63,Datos!AI$10:AI$995)</f>
        <v>0</v>
      </c>
      <c r="S63" s="111">
        <f>SUMIF(Datos!$G$10:$G$994,$A63,Datos!AJ$10:AJ$995)</f>
        <v>0</v>
      </c>
      <c r="T63" s="111">
        <f>SUMIF(Datos!$G$10:$G$994,$A63,Datos!AK$10:AK$995)</f>
        <v>0</v>
      </c>
      <c r="U63" s="111">
        <f>SUMIF(Datos!$G$10:$G$994,$A63,Datos!AL$10:AL$995)</f>
        <v>0</v>
      </c>
      <c r="V63" s="111">
        <f>SUMIF(Datos!$G$10:$G$994,$A63,Datos!AM$10:AM$995)</f>
        <v>0</v>
      </c>
      <c r="W63" s="111">
        <f>SUMIF(Datos!$G$10:$G$994,$A63,Datos!AN$10:AN$995)</f>
        <v>0</v>
      </c>
      <c r="X63" s="111">
        <f>SUMIF(Datos!$G$10:$G$994,$A63,Datos!AO$10:AO$995)</f>
        <v>0</v>
      </c>
      <c r="Y63" s="111">
        <f>SUMIF(Datos!$G$10:$G$994,$A63,Datos!AP$10:AP$995)</f>
        <v>0</v>
      </c>
    </row>
    <row r="64" ht="12.75" customHeight="1">
      <c r="A64" s="110" t="str">
        <f>Config!C20</f>
        <v/>
      </c>
      <c r="B64" s="111">
        <f>SUMIF(Datos!$G$10:$G$994,$A64,Datos!S$10:S$994)</f>
        <v>0</v>
      </c>
      <c r="C64" s="111">
        <f>SUMIF(Datos!$G$10:$G$994,$A64,Datos!T$10:T$994)</f>
        <v>0</v>
      </c>
      <c r="D64" s="111">
        <f>SUMIF(Datos!$G$10:$G$994,$A64,Datos!U$10:U$994)</f>
        <v>0</v>
      </c>
      <c r="E64" s="111">
        <f>SUMIF(Datos!$G$10:$G$994,$A64,Datos!V$10:V$994)</f>
        <v>0</v>
      </c>
      <c r="F64" s="111">
        <f>SUMIF(Datos!$G$10:$G$994,$A64,Datos!W$10:W$994)</f>
        <v>0</v>
      </c>
      <c r="G64" s="111">
        <f>SUMIF(Datos!$G$10:$G$994,$A64,Datos!X$10:X$994)</f>
        <v>0</v>
      </c>
      <c r="H64" s="111">
        <f>SUMIF(Datos!$G$10:$G$994,$A64,Datos!Y$10:Y$994)</f>
        <v>0</v>
      </c>
      <c r="I64" s="111">
        <f>SUMIF(Datos!$G$10:$G$994,$A64,Datos!Z$10:Z$994)</f>
        <v>0</v>
      </c>
      <c r="J64" s="111">
        <f>SUMIF(Datos!$G$10:$G$994,$A64,Datos!AA$10:AA$994)</f>
        <v>0</v>
      </c>
      <c r="K64" s="111">
        <f>SUMIF(Datos!$G$10:$G$994,$A64,Datos!AB$10:AB$994)</f>
        <v>0</v>
      </c>
      <c r="L64" s="111">
        <f>SUMIF(Datos!$G$10:$G$994,$A64,Datos!AC$10:AC$994)</f>
        <v>0</v>
      </c>
      <c r="M64" s="111">
        <f>SUMIF(Datos!$G$10:$G$994,$A64,Datos!AD$10:AD$994)</f>
        <v>0</v>
      </c>
      <c r="N64" s="111">
        <f>SUMIF(Datos!$G$10:$G$994,$A64,Datos!AE$10:AE$994)</f>
        <v>0</v>
      </c>
      <c r="O64" s="111">
        <f>SUMIF(Datos!$G$10:$G$994,$A64,Datos!AF$10:AF$994)</f>
        <v>0</v>
      </c>
      <c r="P64" s="111">
        <f>SUMIF(Datos!$G$10:$G$994,$A64,Datos!AG$10:AG$995)</f>
        <v>0</v>
      </c>
      <c r="Q64" s="111">
        <f>SUMIF(Datos!$G$10:$G$994,$A64,Datos!AH$10:AH$995)</f>
        <v>0</v>
      </c>
      <c r="R64" s="111">
        <f>SUMIF(Datos!$G$10:$G$994,$A64,Datos!AI$10:AI$995)</f>
        <v>0</v>
      </c>
      <c r="S64" s="111">
        <f>SUMIF(Datos!$G$10:$G$994,$A64,Datos!AJ$10:AJ$995)</f>
        <v>0</v>
      </c>
      <c r="T64" s="111">
        <f>SUMIF(Datos!$G$10:$G$994,$A64,Datos!AK$10:AK$995)</f>
        <v>0</v>
      </c>
      <c r="U64" s="111">
        <f>SUMIF(Datos!$G$10:$G$994,$A64,Datos!AL$10:AL$995)</f>
        <v>0</v>
      </c>
      <c r="V64" s="111">
        <f>SUMIF(Datos!$G$10:$G$994,$A64,Datos!AM$10:AM$995)</f>
        <v>0</v>
      </c>
      <c r="W64" s="111">
        <f>SUMIF(Datos!$G$10:$G$994,$A64,Datos!AN$10:AN$995)</f>
        <v>0</v>
      </c>
      <c r="X64" s="111">
        <f>SUMIF(Datos!$G$10:$G$994,$A64,Datos!AO$10:AO$995)</f>
        <v>0</v>
      </c>
      <c r="Y64" s="111">
        <f>SUMIF(Datos!$G$10:$G$994,$A64,Datos!AP$10:AP$995)</f>
        <v>0</v>
      </c>
    </row>
    <row r="65" ht="12.75" customHeight="1">
      <c r="A65" s="110" t="str">
        <f>Config!C21</f>
        <v/>
      </c>
      <c r="B65" s="111">
        <f>SUMIF(Datos!$G$10:$G$994,$A65,Datos!S$10:S$994)</f>
        <v>0</v>
      </c>
      <c r="C65" s="111">
        <f>SUMIF(Datos!$G$10:$G$994,$A65,Datos!T$10:T$994)</f>
        <v>0</v>
      </c>
      <c r="D65" s="111">
        <f>SUMIF(Datos!$G$10:$G$994,$A65,Datos!U$10:U$994)</f>
        <v>0</v>
      </c>
      <c r="E65" s="111">
        <f>SUMIF(Datos!$G$10:$G$994,$A65,Datos!V$10:V$994)</f>
        <v>0</v>
      </c>
      <c r="F65" s="111">
        <f>SUMIF(Datos!$G$10:$G$994,$A65,Datos!W$10:W$994)</f>
        <v>0</v>
      </c>
      <c r="G65" s="111">
        <f>SUMIF(Datos!$G$10:$G$994,$A65,Datos!X$10:X$994)</f>
        <v>0</v>
      </c>
      <c r="H65" s="111">
        <f>SUMIF(Datos!$G$10:$G$994,$A65,Datos!Y$10:Y$994)</f>
        <v>0</v>
      </c>
      <c r="I65" s="111">
        <f>SUMIF(Datos!$G$10:$G$994,$A65,Datos!Z$10:Z$994)</f>
        <v>0</v>
      </c>
      <c r="J65" s="111">
        <f>SUMIF(Datos!$G$10:$G$994,$A65,Datos!AA$10:AA$994)</f>
        <v>0</v>
      </c>
      <c r="K65" s="111">
        <f>SUMIF(Datos!$G$10:$G$994,$A65,Datos!AB$10:AB$994)</f>
        <v>0</v>
      </c>
      <c r="L65" s="111">
        <f>SUMIF(Datos!$G$10:$G$994,$A65,Datos!AC$10:AC$994)</f>
        <v>0</v>
      </c>
      <c r="M65" s="111">
        <f>SUMIF(Datos!$G$10:$G$994,$A65,Datos!AD$10:AD$994)</f>
        <v>0</v>
      </c>
      <c r="N65" s="111">
        <f>SUMIF(Datos!$G$10:$G$994,$A65,Datos!AE$10:AE$994)</f>
        <v>0</v>
      </c>
      <c r="O65" s="111">
        <f>SUMIF(Datos!$G$10:$G$994,$A65,Datos!AF$10:AF$994)</f>
        <v>0</v>
      </c>
      <c r="P65" s="111">
        <f>SUMIF(Datos!$G$10:$G$994,$A65,Datos!AG$10:AG$995)</f>
        <v>0</v>
      </c>
      <c r="Q65" s="111">
        <f>SUMIF(Datos!$G$10:$G$994,$A65,Datos!AH$10:AH$995)</f>
        <v>0</v>
      </c>
      <c r="R65" s="111">
        <f>SUMIF(Datos!$G$10:$G$994,$A65,Datos!AI$10:AI$995)</f>
        <v>0</v>
      </c>
      <c r="S65" s="111">
        <f>SUMIF(Datos!$G$10:$G$994,$A65,Datos!AJ$10:AJ$995)</f>
        <v>0</v>
      </c>
      <c r="T65" s="111">
        <f>SUMIF(Datos!$G$10:$G$994,$A65,Datos!AK$10:AK$995)</f>
        <v>0</v>
      </c>
      <c r="U65" s="111">
        <f>SUMIF(Datos!$G$10:$G$994,$A65,Datos!AL$10:AL$995)</f>
        <v>0</v>
      </c>
      <c r="V65" s="111">
        <f>SUMIF(Datos!$G$10:$G$994,$A65,Datos!AM$10:AM$995)</f>
        <v>0</v>
      </c>
      <c r="W65" s="111">
        <f>SUMIF(Datos!$G$10:$G$994,$A65,Datos!AN$10:AN$995)</f>
        <v>0</v>
      </c>
      <c r="X65" s="111">
        <f>SUMIF(Datos!$G$10:$G$994,$A65,Datos!AO$10:AO$995)</f>
        <v>0</v>
      </c>
      <c r="Y65" s="111">
        <f>SUMIF(Datos!$G$10:$G$994,$A65,Datos!AP$10:AP$995)</f>
        <v>0</v>
      </c>
    </row>
    <row r="66" ht="12.75" customHeight="1">
      <c r="A66" s="110" t="str">
        <f>Config!C22</f>
        <v/>
      </c>
      <c r="B66" s="111">
        <f>SUMIF(Datos!$G$10:$G$994,$A66,Datos!S$10:S$994)</f>
        <v>0</v>
      </c>
      <c r="C66" s="111">
        <f>SUMIF(Datos!$G$10:$G$994,$A66,Datos!T$10:T$994)</f>
        <v>0</v>
      </c>
      <c r="D66" s="111">
        <f>SUMIF(Datos!$G$10:$G$994,$A66,Datos!U$10:U$994)</f>
        <v>0</v>
      </c>
      <c r="E66" s="111">
        <f>SUMIF(Datos!$G$10:$G$994,$A66,Datos!V$10:V$994)</f>
        <v>0</v>
      </c>
      <c r="F66" s="111">
        <f>SUMIF(Datos!$G$10:$G$994,$A66,Datos!W$10:W$994)</f>
        <v>0</v>
      </c>
      <c r="G66" s="111">
        <f>SUMIF(Datos!$G$10:$G$994,$A66,Datos!X$10:X$994)</f>
        <v>0</v>
      </c>
      <c r="H66" s="111">
        <f>SUMIF(Datos!$G$10:$G$994,$A66,Datos!Y$10:Y$994)</f>
        <v>0</v>
      </c>
      <c r="I66" s="111">
        <f>SUMIF(Datos!$G$10:$G$994,$A66,Datos!Z$10:Z$994)</f>
        <v>0</v>
      </c>
      <c r="J66" s="111">
        <f>SUMIF(Datos!$G$10:$G$994,$A66,Datos!AA$10:AA$994)</f>
        <v>0</v>
      </c>
      <c r="K66" s="111">
        <f>SUMIF(Datos!$G$10:$G$994,$A66,Datos!AB$10:AB$994)</f>
        <v>0</v>
      </c>
      <c r="L66" s="111">
        <f>SUMIF(Datos!$G$10:$G$994,$A66,Datos!AC$10:AC$994)</f>
        <v>0</v>
      </c>
      <c r="M66" s="111">
        <f>SUMIF(Datos!$G$10:$G$994,$A66,Datos!AD$10:AD$994)</f>
        <v>0</v>
      </c>
      <c r="N66" s="111">
        <f>SUMIF(Datos!$G$10:$G$994,$A66,Datos!AE$10:AE$994)</f>
        <v>0</v>
      </c>
      <c r="O66" s="111">
        <f>SUMIF(Datos!$G$10:$G$994,$A66,Datos!AF$10:AF$994)</f>
        <v>0</v>
      </c>
      <c r="P66" s="111">
        <f>SUMIF(Datos!$G$10:$G$994,$A66,Datos!AG$10:AG$995)</f>
        <v>0</v>
      </c>
      <c r="Q66" s="111">
        <f>SUMIF(Datos!$G$10:$G$994,$A66,Datos!AH$10:AH$995)</f>
        <v>0</v>
      </c>
      <c r="R66" s="111">
        <f>SUMIF(Datos!$G$10:$G$994,$A66,Datos!AI$10:AI$995)</f>
        <v>0</v>
      </c>
      <c r="S66" s="111">
        <f>SUMIF(Datos!$G$10:$G$994,$A66,Datos!AJ$10:AJ$995)</f>
        <v>0</v>
      </c>
      <c r="T66" s="111">
        <f>SUMIF(Datos!$G$10:$G$994,$A66,Datos!AK$10:AK$995)</f>
        <v>0</v>
      </c>
      <c r="U66" s="111">
        <f>SUMIF(Datos!$G$10:$G$994,$A66,Datos!AL$10:AL$995)</f>
        <v>0</v>
      </c>
      <c r="V66" s="111">
        <f>SUMIF(Datos!$G$10:$G$994,$A66,Datos!AM$10:AM$995)</f>
        <v>0</v>
      </c>
      <c r="W66" s="111">
        <f>SUMIF(Datos!$G$10:$G$994,$A66,Datos!AN$10:AN$995)</f>
        <v>0</v>
      </c>
      <c r="X66" s="111">
        <f>SUMIF(Datos!$G$10:$G$994,$A66,Datos!AO$10:AO$995)</f>
        <v>0</v>
      </c>
      <c r="Y66" s="111">
        <f>SUMIF(Datos!$G$10:$G$994,$A66,Datos!AP$10:AP$995)</f>
        <v>0</v>
      </c>
    </row>
    <row r="67" ht="12.75" customHeight="1">
      <c r="A67" s="110" t="str">
        <f>Config!C23</f>
        <v/>
      </c>
      <c r="B67" s="111">
        <f>SUMIF(Datos!$G$10:$G$994,$A67,Datos!S$10:S$994)</f>
        <v>0</v>
      </c>
      <c r="C67" s="111">
        <f>SUMIF(Datos!$G$10:$G$994,$A67,Datos!T$10:T$994)</f>
        <v>0</v>
      </c>
      <c r="D67" s="111">
        <f>SUMIF(Datos!$G$10:$G$994,$A67,Datos!U$10:U$994)</f>
        <v>0</v>
      </c>
      <c r="E67" s="111">
        <f>SUMIF(Datos!$G$10:$G$994,$A67,Datos!V$10:V$994)</f>
        <v>0</v>
      </c>
      <c r="F67" s="111">
        <f>SUMIF(Datos!$G$10:$G$994,$A67,Datos!W$10:W$994)</f>
        <v>0</v>
      </c>
      <c r="G67" s="111">
        <f>SUMIF(Datos!$G$10:$G$994,$A67,Datos!X$10:X$994)</f>
        <v>0</v>
      </c>
      <c r="H67" s="111">
        <f>SUMIF(Datos!$G$10:$G$994,$A67,Datos!Y$10:Y$994)</f>
        <v>0</v>
      </c>
      <c r="I67" s="111">
        <f>SUMIF(Datos!$G$10:$G$994,$A67,Datos!Z$10:Z$994)</f>
        <v>0</v>
      </c>
      <c r="J67" s="111">
        <f>SUMIF(Datos!$G$10:$G$994,$A67,Datos!AA$10:AA$994)</f>
        <v>0</v>
      </c>
      <c r="K67" s="111">
        <f>SUMIF(Datos!$G$10:$G$994,$A67,Datos!AB$10:AB$994)</f>
        <v>0</v>
      </c>
      <c r="L67" s="111">
        <f>SUMIF(Datos!$G$10:$G$994,$A67,Datos!AC$10:AC$994)</f>
        <v>0</v>
      </c>
      <c r="M67" s="111">
        <f>SUMIF(Datos!$G$10:$G$994,$A67,Datos!AD$10:AD$994)</f>
        <v>0</v>
      </c>
      <c r="N67" s="111">
        <f>SUMIF(Datos!$G$10:$G$994,$A67,Datos!AE$10:AE$994)</f>
        <v>0</v>
      </c>
      <c r="O67" s="111">
        <f>SUMIF(Datos!$G$10:$G$994,$A67,Datos!AF$10:AF$994)</f>
        <v>0</v>
      </c>
      <c r="P67" s="111">
        <f>SUMIF(Datos!$G$10:$G$994,$A67,Datos!AG$10:AG$995)</f>
        <v>0</v>
      </c>
      <c r="Q67" s="111">
        <f>SUMIF(Datos!$G$10:$G$994,$A67,Datos!AH$10:AH$995)</f>
        <v>0</v>
      </c>
      <c r="R67" s="111">
        <f>SUMIF(Datos!$G$10:$G$994,$A67,Datos!AI$10:AI$995)</f>
        <v>0</v>
      </c>
      <c r="S67" s="111">
        <f>SUMIF(Datos!$G$10:$G$994,$A67,Datos!AJ$10:AJ$995)</f>
        <v>0</v>
      </c>
      <c r="T67" s="111">
        <f>SUMIF(Datos!$G$10:$G$994,$A67,Datos!AK$10:AK$995)</f>
        <v>0</v>
      </c>
      <c r="U67" s="111">
        <f>SUMIF(Datos!$G$10:$G$994,$A67,Datos!AL$10:AL$995)</f>
        <v>0</v>
      </c>
      <c r="V67" s="111">
        <f>SUMIF(Datos!$G$10:$G$994,$A67,Datos!AM$10:AM$995)</f>
        <v>0</v>
      </c>
      <c r="W67" s="111">
        <f>SUMIF(Datos!$G$10:$G$994,$A67,Datos!AN$10:AN$995)</f>
        <v>0</v>
      </c>
      <c r="X67" s="111">
        <f>SUMIF(Datos!$G$10:$G$994,$A67,Datos!AO$10:AO$995)</f>
        <v>0</v>
      </c>
      <c r="Y67" s="111">
        <f>SUMIF(Datos!$G$10:$G$994,$A67,Datos!AP$10:AP$995)</f>
        <v>0</v>
      </c>
    </row>
    <row r="68" ht="12.75" customHeight="1">
      <c r="A68" s="110" t="str">
        <f>Config!C24</f>
        <v/>
      </c>
      <c r="B68" s="111">
        <f>SUMIF(Datos!$G$10:$G$994,$A68,Datos!S$10:S$994)</f>
        <v>0</v>
      </c>
      <c r="C68" s="111">
        <f>SUMIF(Datos!$G$10:$G$994,$A68,Datos!T$10:T$994)</f>
        <v>0</v>
      </c>
      <c r="D68" s="111">
        <f>SUMIF(Datos!$G$10:$G$994,$A68,Datos!U$10:U$994)</f>
        <v>0</v>
      </c>
      <c r="E68" s="111">
        <f>SUMIF(Datos!$G$10:$G$994,$A68,Datos!V$10:V$994)</f>
        <v>0</v>
      </c>
      <c r="F68" s="111">
        <f>SUMIF(Datos!$G$10:$G$994,$A68,Datos!W$10:W$994)</f>
        <v>0</v>
      </c>
      <c r="G68" s="111">
        <f>SUMIF(Datos!$G$10:$G$994,$A68,Datos!X$10:X$994)</f>
        <v>0</v>
      </c>
      <c r="H68" s="111">
        <f>SUMIF(Datos!$G$10:$G$994,$A68,Datos!Y$10:Y$994)</f>
        <v>0</v>
      </c>
      <c r="I68" s="111">
        <f>SUMIF(Datos!$G$10:$G$994,$A68,Datos!Z$10:Z$994)</f>
        <v>0</v>
      </c>
      <c r="J68" s="111">
        <f>SUMIF(Datos!$G$10:$G$994,$A68,Datos!AA$10:AA$994)</f>
        <v>0</v>
      </c>
      <c r="K68" s="111">
        <f>SUMIF(Datos!$G$10:$G$994,$A68,Datos!AB$10:AB$994)</f>
        <v>0</v>
      </c>
      <c r="L68" s="111">
        <f>SUMIF(Datos!$G$10:$G$994,$A68,Datos!AC$10:AC$994)</f>
        <v>0</v>
      </c>
      <c r="M68" s="111">
        <f>SUMIF(Datos!$G$10:$G$994,$A68,Datos!AD$10:AD$994)</f>
        <v>0</v>
      </c>
      <c r="N68" s="111">
        <f>SUMIF(Datos!$G$10:$G$994,$A68,Datos!AE$10:AE$994)</f>
        <v>0</v>
      </c>
      <c r="O68" s="111">
        <f>SUMIF(Datos!$G$10:$G$994,$A68,Datos!AF$10:AF$994)</f>
        <v>0</v>
      </c>
      <c r="P68" s="111">
        <f>SUMIF(Datos!$G$10:$G$994,$A68,Datos!AG$10:AG$995)</f>
        <v>0</v>
      </c>
      <c r="Q68" s="111">
        <f>SUMIF(Datos!$G$10:$G$994,$A68,Datos!AH$10:AH$995)</f>
        <v>0</v>
      </c>
      <c r="R68" s="111">
        <f>SUMIF(Datos!$G$10:$G$994,$A68,Datos!AI$10:AI$995)</f>
        <v>0</v>
      </c>
      <c r="S68" s="111">
        <f>SUMIF(Datos!$G$10:$G$994,$A68,Datos!AJ$10:AJ$995)</f>
        <v>0</v>
      </c>
      <c r="T68" s="111">
        <f>SUMIF(Datos!$G$10:$G$994,$A68,Datos!AK$10:AK$995)</f>
        <v>0</v>
      </c>
      <c r="U68" s="111">
        <f>SUMIF(Datos!$G$10:$G$994,$A68,Datos!AL$10:AL$995)</f>
        <v>0</v>
      </c>
      <c r="V68" s="111">
        <f>SUMIF(Datos!$G$10:$G$994,$A68,Datos!AM$10:AM$995)</f>
        <v>0</v>
      </c>
      <c r="W68" s="111">
        <f>SUMIF(Datos!$G$10:$G$994,$A68,Datos!AN$10:AN$995)</f>
        <v>0</v>
      </c>
      <c r="X68" s="111">
        <f>SUMIF(Datos!$G$10:$G$994,$A68,Datos!AO$10:AO$995)</f>
        <v>0</v>
      </c>
      <c r="Y68" s="111">
        <f>SUMIF(Datos!$G$10:$G$994,$A68,Datos!AP$10:AP$995)</f>
        <v>0</v>
      </c>
    </row>
    <row r="69" ht="12.75" customHeight="1">
      <c r="A69" s="110" t="str">
        <f>Config!C25</f>
        <v/>
      </c>
      <c r="B69" s="111">
        <f>SUMIF(Datos!$G$10:$G$994,$A69,Datos!S$10:S$994)</f>
        <v>0</v>
      </c>
      <c r="C69" s="111">
        <f>SUMIF(Datos!$G$10:$G$994,$A69,Datos!T$10:T$994)</f>
        <v>0</v>
      </c>
      <c r="D69" s="111">
        <f>SUMIF(Datos!$G$10:$G$994,$A69,Datos!U$10:U$994)</f>
        <v>0</v>
      </c>
      <c r="E69" s="111">
        <f>SUMIF(Datos!$G$10:$G$994,$A69,Datos!V$10:V$994)</f>
        <v>0</v>
      </c>
      <c r="F69" s="111">
        <f>SUMIF(Datos!$G$10:$G$994,$A69,Datos!W$10:W$994)</f>
        <v>0</v>
      </c>
      <c r="G69" s="111">
        <f>SUMIF(Datos!$G$10:$G$994,$A69,Datos!X$10:X$994)</f>
        <v>0</v>
      </c>
      <c r="H69" s="111">
        <f>SUMIF(Datos!$G$10:$G$994,$A69,Datos!Y$10:Y$994)</f>
        <v>0</v>
      </c>
      <c r="I69" s="111">
        <f>SUMIF(Datos!$G$10:$G$994,$A69,Datos!Z$10:Z$994)</f>
        <v>0</v>
      </c>
      <c r="J69" s="111">
        <f>SUMIF(Datos!$G$10:$G$994,$A69,Datos!AA$10:AA$994)</f>
        <v>0</v>
      </c>
      <c r="K69" s="111">
        <f>SUMIF(Datos!$G$10:$G$994,$A69,Datos!AB$10:AB$994)</f>
        <v>0</v>
      </c>
      <c r="L69" s="111">
        <f>SUMIF(Datos!$G$10:$G$994,$A69,Datos!AC$10:AC$994)</f>
        <v>0</v>
      </c>
      <c r="M69" s="111">
        <f>SUMIF(Datos!$G$10:$G$994,$A69,Datos!AD$10:AD$994)</f>
        <v>0</v>
      </c>
      <c r="N69" s="111">
        <f>SUMIF(Datos!$G$10:$G$994,$A69,Datos!AE$10:AE$994)</f>
        <v>0</v>
      </c>
      <c r="O69" s="111">
        <f>SUMIF(Datos!$G$10:$G$994,$A69,Datos!AF$10:AF$994)</f>
        <v>0</v>
      </c>
      <c r="P69" s="111">
        <f>SUMIF(Datos!$G$10:$G$994,$A69,Datos!AG$10:AG$995)</f>
        <v>0</v>
      </c>
      <c r="Q69" s="111">
        <f>SUMIF(Datos!$G$10:$G$994,$A69,Datos!AH$10:AH$995)</f>
        <v>0</v>
      </c>
      <c r="R69" s="111">
        <f>SUMIF(Datos!$G$10:$G$994,$A69,Datos!AI$10:AI$995)</f>
        <v>0</v>
      </c>
      <c r="S69" s="111">
        <f>SUMIF(Datos!$G$10:$G$994,$A69,Datos!AJ$10:AJ$995)</f>
        <v>0</v>
      </c>
      <c r="T69" s="111">
        <f>SUMIF(Datos!$G$10:$G$994,$A69,Datos!AK$10:AK$995)</f>
        <v>0</v>
      </c>
      <c r="U69" s="111">
        <f>SUMIF(Datos!$G$10:$G$994,$A69,Datos!AL$10:AL$995)</f>
        <v>0</v>
      </c>
      <c r="V69" s="111">
        <f>SUMIF(Datos!$G$10:$G$994,$A69,Datos!AM$10:AM$995)</f>
        <v>0</v>
      </c>
      <c r="W69" s="111">
        <f>SUMIF(Datos!$G$10:$G$994,$A69,Datos!AN$10:AN$995)</f>
        <v>0</v>
      </c>
      <c r="X69" s="111">
        <f>SUMIF(Datos!$G$10:$G$994,$A69,Datos!AO$10:AO$995)</f>
        <v>0</v>
      </c>
      <c r="Y69" s="111">
        <f>SUMIF(Datos!$G$10:$G$994,$A69,Datos!AP$10:AP$995)</f>
        <v>0</v>
      </c>
    </row>
    <row r="70" ht="12.75" customHeight="1"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</row>
    <row r="71" ht="12.75" customHeight="1"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</row>
    <row r="72" ht="12.75" customHeight="1"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</row>
    <row r="73" ht="12.75" customHeight="1"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</row>
    <row r="74" ht="12.75" customHeight="1"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</row>
    <row r="75" ht="12.75" customHeight="1"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</row>
    <row r="76" ht="12.75" customHeight="1"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</row>
    <row r="77" ht="12.75" customHeight="1"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</row>
    <row r="78" ht="12.75" customHeight="1"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</row>
    <row r="79" ht="12.75" customHeight="1"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</row>
    <row r="80" ht="12.75" customHeight="1"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</row>
    <row r="81" ht="12.75" customHeight="1"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</row>
    <row r="82" ht="12.75" customHeight="1"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</row>
    <row r="83" ht="12.75" customHeight="1"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</row>
    <row r="84" ht="12.75" customHeigh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</row>
    <row r="85" ht="12.75" customHeight="1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</row>
    <row r="86" ht="12.75" customHeight="1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</row>
    <row r="87" ht="12.75" customHeight="1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</row>
    <row r="88" ht="12.75" customHeight="1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</row>
    <row r="89" ht="12.75" customHeight="1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</row>
    <row r="90" ht="12.75" customHeight="1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</row>
    <row r="91" ht="12.75" customHeight="1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</row>
    <row r="92" ht="12.75" customHeight="1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</row>
    <row r="93" ht="12.75" customHeight="1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</row>
    <row r="94" ht="12.75" customHeight="1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</row>
    <row r="95" ht="12.75" customHeight="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</row>
    <row r="96" ht="12.75" customHeight="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</row>
    <row r="97" ht="12.75" customHeight="1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</row>
    <row r="98" ht="12.75" customHeight="1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</row>
    <row r="99" ht="12.75" customHeight="1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</row>
    <row r="100" ht="12.75" customHeight="1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</row>
    <row r="101" ht="12.75" customHeight="1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</row>
    <row r="102" ht="12.7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</row>
    <row r="103" ht="12.7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</row>
    <row r="104" ht="12.75" customHeight="1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</row>
    <row r="105" ht="12.75" customHeight="1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</row>
    <row r="106" ht="12.75" customHeight="1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</row>
    <row r="107" ht="12.75" customHeight="1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</row>
    <row r="108" ht="12.75" customHeight="1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</row>
    <row r="109" ht="12.75" customHeight="1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</row>
    <row r="110" ht="12.75" customHeight="1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</row>
    <row r="111" ht="12.75" customHeight="1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</row>
    <row r="112" ht="12.75" customHeight="1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</row>
    <row r="113" ht="12.75" customHeight="1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</row>
    <row r="114" ht="12.75" customHeight="1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</row>
    <row r="115" ht="12.75" customHeight="1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</row>
    <row r="116" ht="12.75" customHeight="1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</row>
    <row r="117" ht="12.75" customHeight="1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</row>
    <row r="118" ht="12.75" customHeight="1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</row>
    <row r="119" ht="12.75" customHeight="1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</row>
    <row r="120" ht="12.75" customHeight="1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</row>
    <row r="121" ht="12.75" customHeight="1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ht="12.75" customHeight="1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</row>
    <row r="123" ht="12.75" customHeight="1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</row>
    <row r="124" ht="12.75" customHeight="1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</row>
    <row r="125" ht="12.75" customHeight="1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</row>
    <row r="126" ht="12.75" customHeight="1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</row>
    <row r="127" ht="12.75" customHeight="1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</row>
    <row r="128" ht="12.75" customHeight="1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</row>
    <row r="129" ht="12.75" customHeight="1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</row>
    <row r="130" ht="12.75" customHeight="1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</row>
    <row r="131" ht="12.75" customHeight="1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</row>
    <row r="132" ht="12.75" customHeight="1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</row>
    <row r="133" ht="12.75" customHeight="1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</row>
    <row r="134" ht="12.75" customHeight="1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</row>
    <row r="135" ht="12.75" customHeight="1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</row>
    <row r="136" ht="12.75" customHeight="1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</row>
    <row r="137" ht="12.75" customHeight="1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</row>
    <row r="138" ht="12.75" customHeight="1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</row>
    <row r="139" ht="12.75" customHeight="1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</row>
    <row r="140" ht="12.75" customHeight="1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</row>
    <row r="141" ht="12.75" customHeight="1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</row>
    <row r="142" ht="12.75" customHeight="1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</row>
    <row r="143" ht="12.75" customHeight="1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</row>
    <row r="144" ht="12.75" customHeight="1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</row>
    <row r="145" ht="12.75" customHeight="1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</row>
    <row r="146" ht="12.75" customHeight="1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</row>
    <row r="147" ht="12.75" customHeight="1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</row>
    <row r="148" ht="12.75" customHeight="1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</row>
    <row r="149" ht="12.75" customHeight="1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</row>
    <row r="150" ht="12.75" customHeight="1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</row>
    <row r="151" ht="12.75" customHeight="1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</row>
    <row r="152" ht="12.75" customHeight="1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ht="12.75" customHeight="1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</row>
    <row r="154" ht="12.75" customHeight="1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</row>
    <row r="155" ht="12.75" customHeight="1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</row>
    <row r="156" ht="12.75" customHeight="1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</row>
    <row r="157" ht="12.75" customHeight="1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</row>
    <row r="158" ht="12.75" customHeight="1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</row>
    <row r="159" ht="12.75" customHeight="1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</row>
    <row r="160" ht="12.75" customHeight="1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</row>
    <row r="161" ht="12.75" customHeight="1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</row>
    <row r="162" ht="12.75" customHeight="1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</row>
    <row r="163" ht="12.75" customHeight="1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</row>
    <row r="164" ht="12.75" customHeight="1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</row>
    <row r="165" ht="12.75" customHeight="1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</row>
    <row r="166" ht="12.75" customHeight="1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</row>
    <row r="167" ht="12.75" customHeight="1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</row>
    <row r="168" ht="12.75" customHeight="1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</row>
    <row r="169" ht="12.75" customHeight="1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</row>
    <row r="170" ht="12.75" customHeight="1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</row>
    <row r="171" ht="12.75" customHeight="1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</row>
    <row r="172" ht="12.75" customHeight="1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</row>
    <row r="173" ht="12.75" customHeight="1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</row>
    <row r="174" ht="12.75" customHeight="1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</row>
    <row r="175" ht="12.75" customHeight="1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</row>
    <row r="176" ht="12.75" customHeight="1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</row>
    <row r="177" ht="12.75" customHeight="1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</row>
    <row r="178" ht="12.75" customHeight="1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</row>
    <row r="179" ht="12.75" customHeight="1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</row>
    <row r="180" ht="12.75" customHeight="1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</row>
    <row r="181" ht="12.75" customHeight="1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</row>
    <row r="182" ht="12.75" customHeight="1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</row>
    <row r="183" ht="12.75" customHeight="1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</row>
    <row r="184" ht="12.75" customHeight="1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</row>
    <row r="185" ht="12.75" customHeight="1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</row>
    <row r="186" ht="12.75" customHeight="1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</row>
    <row r="187" ht="12.75" customHeight="1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</row>
    <row r="188" ht="12.75" customHeight="1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</row>
    <row r="189" ht="12.75" customHeight="1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</row>
    <row r="190" ht="12.75" customHeight="1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</row>
    <row r="191" ht="12.75" customHeight="1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</row>
    <row r="192" ht="12.75" customHeight="1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</row>
    <row r="193" ht="12.75" customHeight="1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</row>
    <row r="194" ht="12.75" customHeight="1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</row>
    <row r="195" ht="12.75" customHeight="1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</row>
    <row r="196" ht="12.75" customHeight="1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</row>
    <row r="197" ht="12.75" customHeight="1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</row>
    <row r="198" ht="12.75" customHeight="1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</row>
    <row r="199" ht="12.75" customHeight="1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</row>
    <row r="200" ht="12.75" customHeight="1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</row>
    <row r="201" ht="12.75" customHeight="1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</row>
    <row r="202" ht="12.75" customHeight="1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</row>
    <row r="203" ht="12.75" customHeight="1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</row>
    <row r="204" ht="12.75" customHeight="1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</row>
    <row r="205" ht="12.75" customHeight="1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</row>
    <row r="206" ht="12.75" customHeight="1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</row>
    <row r="207" ht="12.75" customHeight="1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</row>
    <row r="208" ht="12.75" customHeight="1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</row>
    <row r="209" ht="12.75" customHeight="1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</row>
    <row r="210" ht="12.75" customHeight="1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</row>
    <row r="211" ht="12.75" customHeight="1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</row>
    <row r="212" ht="12.75" customHeight="1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</row>
    <row r="213" ht="12.75" customHeight="1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</row>
    <row r="214" ht="12.75" customHeight="1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</row>
    <row r="215" ht="12.75" customHeight="1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</row>
    <row r="216" ht="12.75" customHeight="1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</row>
    <row r="217" ht="12.75" customHeight="1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</row>
    <row r="218" ht="12.75" customHeight="1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</row>
    <row r="219" ht="12.75" customHeight="1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</row>
    <row r="220" ht="12.75" customHeight="1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</row>
    <row r="221" ht="12.75" customHeight="1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</row>
    <row r="222" ht="12.75" customHeight="1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</row>
    <row r="223" ht="12.75" customHeight="1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</row>
    <row r="224" ht="12.75" customHeight="1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</row>
    <row r="225" ht="12.75" customHeight="1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</row>
    <row r="226" ht="12.75" customHeight="1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</row>
    <row r="227" ht="12.75" customHeight="1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</row>
    <row r="228" ht="12.75" customHeight="1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</row>
    <row r="229" ht="12.75" customHeight="1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</row>
    <row r="230" ht="12.75" customHeight="1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</row>
    <row r="231" ht="12.75" customHeight="1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</row>
    <row r="232" ht="12.75" customHeight="1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</row>
    <row r="233" ht="12.75" customHeight="1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</row>
    <row r="234" ht="12.75" customHeight="1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</row>
    <row r="235" ht="12.75" customHeight="1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</row>
    <row r="236" ht="12.75" customHeight="1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</row>
    <row r="237" ht="12.75" customHeight="1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</row>
    <row r="238" ht="12.75" customHeight="1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</row>
    <row r="239" ht="12.75" customHeight="1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</row>
    <row r="240" ht="12.75" customHeight="1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</row>
    <row r="241" ht="12.75" customHeight="1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</row>
    <row r="242" ht="12.75" customHeight="1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</row>
    <row r="243" ht="12.75" customHeight="1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</row>
    <row r="244" ht="12.75" customHeight="1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</row>
    <row r="245" ht="12.75" customHeight="1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</row>
    <row r="246" ht="12.75" customHeight="1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</row>
    <row r="247" ht="12.75" customHeight="1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</row>
    <row r="248" ht="12.75" customHeight="1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</row>
    <row r="249" ht="12.75" customHeight="1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</row>
    <row r="250" ht="12.75" customHeight="1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</row>
    <row r="251" ht="12.75" customHeight="1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</row>
    <row r="252" ht="12.75" customHeight="1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</row>
    <row r="253" ht="12.75" customHeight="1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</row>
    <row r="254" ht="12.75" customHeight="1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</row>
    <row r="255" ht="12.75" customHeight="1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</row>
    <row r="256" ht="12.75" customHeight="1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</row>
    <row r="257" ht="12.75" customHeight="1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</row>
    <row r="258" ht="12.75" customHeight="1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</row>
    <row r="259" ht="12.75" customHeight="1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</row>
    <row r="260" ht="12.75" customHeight="1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</row>
    <row r="261" ht="12.75" customHeight="1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</row>
    <row r="262" ht="12.75" customHeight="1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</row>
    <row r="263" ht="12.75" customHeight="1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</row>
    <row r="264" ht="12.75" customHeight="1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</row>
    <row r="265" ht="12.75" customHeight="1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</row>
    <row r="266" ht="12.75" customHeight="1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</row>
    <row r="267" ht="12.75" customHeight="1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</row>
    <row r="268" ht="12.75" customHeight="1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</row>
    <row r="269" ht="12.75" customHeight="1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