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02\Desktop\"/>
    </mc:Choice>
  </mc:AlternateContent>
  <xr:revisionPtr revIDLastSave="0" documentId="13_ncr:1_{28DED2D1-7F6E-4F81-9D8B-8080AF0FA8EF}" xr6:coauthVersionLast="47" xr6:coauthVersionMax="47" xr10:uidLastSave="{00000000-0000-0000-0000-000000000000}"/>
  <bookViews>
    <workbookView xWindow="-120" yWindow="-120" windowWidth="20730" windowHeight="11310" tabRatio="599" activeTab="5" xr2:uid="{E54AE81C-0436-4403-A64F-058D4D344821}"/>
  </bookViews>
  <sheets>
    <sheet name="tomador" sheetId="1" r:id="rId1"/>
    <sheet name="beneficiario" sheetId="2" r:id="rId2"/>
    <sheet name="REASEGURADORA" sheetId="3" r:id="rId3"/>
    <sheet name="siniestro" sheetId="4" r:id="rId4"/>
    <sheet name="seguros" sheetId="5" r:id="rId5"/>
    <sheet name="PAgos" sheetId="6" r:id="rId6"/>
  </sheets>
  <definedNames>
    <definedName name="_xlnm._FilterDatabase" localSheetId="5" hidden="1">PAgos!$A$1:$K$241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5" l="1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3" i="5"/>
  <c r="G4" i="3"/>
  <c r="G5" i="3"/>
  <c r="G6" i="3"/>
  <c r="G7" i="3"/>
  <c r="G3" i="3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" i="6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3" i="4"/>
  <c r="M13" i="1"/>
  <c r="Q52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3" i="2"/>
  <c r="M4" i="1"/>
  <c r="M5" i="1"/>
  <c r="M6" i="1"/>
  <c r="M7" i="1"/>
  <c r="M8" i="1"/>
  <c r="M9" i="1"/>
  <c r="M10" i="1"/>
  <c r="M11" i="1"/>
  <c r="M12" i="1"/>
  <c r="B4" i="4"/>
  <c r="B11" i="4"/>
  <c r="B10" i="4"/>
  <c r="B7" i="4"/>
  <c r="B16" i="4"/>
  <c r="B20" i="4"/>
  <c r="B15" i="4"/>
  <c r="B8" i="4"/>
  <c r="B14" i="4"/>
  <c r="B21" i="4"/>
  <c r="B3" i="4"/>
  <c r="B22" i="4"/>
  <c r="B19" i="4"/>
  <c r="B9" i="4"/>
  <c r="B12" i="4"/>
  <c r="B6" i="4"/>
  <c r="B18" i="4"/>
  <c r="B17" i="4"/>
  <c r="B5" i="4"/>
  <c r="B13" i="4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3" i="2"/>
  <c r="B14" i="2"/>
  <c r="B33" i="2"/>
  <c r="B7" i="2"/>
  <c r="B41" i="2"/>
  <c r="B17" i="2"/>
  <c r="B20" i="2"/>
  <c r="B8" i="2"/>
  <c r="B25" i="2"/>
  <c r="B48" i="2"/>
  <c r="B50" i="2"/>
  <c r="B45" i="2"/>
  <c r="B6" i="2"/>
  <c r="B10" i="2"/>
  <c r="B40" i="2"/>
  <c r="B44" i="2"/>
  <c r="B30" i="2"/>
  <c r="B32" i="2"/>
  <c r="B34" i="2"/>
  <c r="B51" i="2"/>
  <c r="B18" i="2"/>
  <c r="B3" i="2"/>
  <c r="B22" i="2"/>
  <c r="B35" i="2"/>
  <c r="B9" i="2"/>
  <c r="B47" i="2"/>
  <c r="B42" i="2"/>
  <c r="B39" i="2"/>
  <c r="B46" i="2"/>
  <c r="B52" i="2"/>
  <c r="B21" i="2"/>
  <c r="B12" i="2"/>
  <c r="B29" i="2"/>
  <c r="B19" i="2"/>
  <c r="B27" i="2"/>
  <c r="B11" i="2"/>
  <c r="B38" i="2"/>
  <c r="B4" i="2"/>
  <c r="B49" i="2"/>
  <c r="B23" i="2"/>
  <c r="B43" i="2"/>
  <c r="B26" i="2"/>
  <c r="B28" i="2"/>
  <c r="B31" i="2"/>
  <c r="B16" i="2"/>
  <c r="B15" i="2"/>
  <c r="B5" i="2"/>
  <c r="B24" i="2"/>
  <c r="B37" i="2"/>
  <c r="B36" i="2"/>
  <c r="B13" i="2"/>
  <c r="K5" i="1"/>
  <c r="K6" i="1"/>
  <c r="K7" i="1"/>
  <c r="K8" i="1"/>
  <c r="K9" i="1"/>
  <c r="K10" i="1"/>
  <c r="K11" i="1"/>
  <c r="K12" i="1"/>
  <c r="K13" i="1"/>
  <c r="K4" i="1"/>
</calcChain>
</file>

<file path=xl/sharedStrings.xml><?xml version="1.0" encoding="utf-8"?>
<sst xmlns="http://schemas.openxmlformats.org/spreadsheetml/2006/main" count="1256" uniqueCount="520">
  <si>
    <t>INSERT INTO public.tomador(documento, tipo_doc, nombre, apellido, direccion, telefono, ocupacion, correo, f_naci)VALUES (</t>
  </si>
  <si>
    <t>documento</t>
  </si>
  <si>
    <t>tipo doc</t>
  </si>
  <si>
    <t>nombre</t>
  </si>
  <si>
    <t>apellido</t>
  </si>
  <si>
    <t>direccion</t>
  </si>
  <si>
    <t>telefono</t>
  </si>
  <si>
    <t>ocupacion</t>
  </si>
  <si>
    <t>correo</t>
  </si>
  <si>
    <t>fecha naci</t>
  </si>
  <si>
    <t>)</t>
  </si>
  <si>
    <t/>
  </si>
  <si>
    <t>,</t>
  </si>
  <si>
    <t>Ana</t>
  </si>
  <si>
    <t>CC</t>
  </si>
  <si>
    <t>Cr. 12</t>
  </si>
  <si>
    <t>Doctor</t>
  </si>
  <si>
    <t>#</t>
  </si>
  <si>
    <t>TI</t>
  </si>
  <si>
    <t>PA</t>
  </si>
  <si>
    <t>CE</t>
  </si>
  <si>
    <t>Sebastián</t>
  </si>
  <si>
    <t>Pablo</t>
  </si>
  <si>
    <t>Carmen</t>
  </si>
  <si>
    <t>Diego</t>
  </si>
  <si>
    <t>Valeria</t>
  </si>
  <si>
    <t>Javier</t>
  </si>
  <si>
    <t>Antonia</t>
  </si>
  <si>
    <t>Carlos</t>
  </si>
  <si>
    <t>Marta</t>
  </si>
  <si>
    <t>Federico</t>
  </si>
  <si>
    <t>Pérez</t>
  </si>
  <si>
    <t>Martínez</t>
  </si>
  <si>
    <t>Rodríguez</t>
  </si>
  <si>
    <t>García</t>
  </si>
  <si>
    <t>Sánchez</t>
  </si>
  <si>
    <t>Fernández</t>
  </si>
  <si>
    <t>González</t>
  </si>
  <si>
    <t>Torres</t>
  </si>
  <si>
    <t>López</t>
  </si>
  <si>
    <t>Gómez</t>
  </si>
  <si>
    <t>Cr. 13</t>
  </si>
  <si>
    <t>Cr. 14</t>
  </si>
  <si>
    <t>Cr. 15</t>
  </si>
  <si>
    <t>Cr. 16</t>
  </si>
  <si>
    <t>Cr. 17</t>
  </si>
  <si>
    <t>Cr. 18</t>
  </si>
  <si>
    <t>Cr. 19</t>
  </si>
  <si>
    <t>Cr. 20</t>
  </si>
  <si>
    <t>Cr. 21</t>
  </si>
  <si>
    <t>Taxista</t>
  </si>
  <si>
    <t>Docente</t>
  </si>
  <si>
    <t>Ingeniero</t>
  </si>
  <si>
    <t>1995-12-7</t>
  </si>
  <si>
    <t>2005-12-11</t>
  </si>
  <si>
    <t>2009-12-4</t>
  </si>
  <si>
    <t>sql</t>
  </si>
  <si>
    <t>INSERT INTO public.beneficiario(tipo_doc, documento, nombre, apellido, f_naci, parentezco, ocupacion, direccion, telefono, correo, porcentaje_afi, nombre_banco, numero_cuenta, nmid_tomador)VALUES (</t>
  </si>
  <si>
    <t>parentezco</t>
  </si>
  <si>
    <t>% afiliacion</t>
  </si>
  <si>
    <t>nombre banco</t>
  </si>
  <si>
    <t># cuenta</t>
  </si>
  <si>
    <t>id tomador</t>
  </si>
  <si>
    <t>Sofía</t>
  </si>
  <si>
    <t>Lucas</t>
  </si>
  <si>
    <t>Valentina</t>
  </si>
  <si>
    <t>Matías</t>
  </si>
  <si>
    <t>Camila</t>
  </si>
  <si>
    <t>Ignacio</t>
  </si>
  <si>
    <t>Isabella</t>
  </si>
  <si>
    <t>Tomás</t>
  </si>
  <si>
    <t>Natalia</t>
  </si>
  <si>
    <t>Renzo</t>
  </si>
  <si>
    <t>Juan</t>
  </si>
  <si>
    <t>Fernanda</t>
  </si>
  <si>
    <t>Luciana</t>
  </si>
  <si>
    <t>José</t>
  </si>
  <si>
    <t>Gabriela</t>
  </si>
  <si>
    <t>Alejandro</t>
  </si>
  <si>
    <t>Mariana</t>
  </si>
  <si>
    <t>Francisco</t>
  </si>
  <si>
    <t>Adriana</t>
  </si>
  <si>
    <t>David</t>
  </si>
  <si>
    <t>Renata</t>
  </si>
  <si>
    <t>Andrés</t>
  </si>
  <si>
    <t>Jimena</t>
  </si>
  <si>
    <t>Felipe</t>
  </si>
  <si>
    <t>Clara</t>
  </si>
  <si>
    <t>Agustín</t>
  </si>
  <si>
    <t>Daniela</t>
  </si>
  <si>
    <t>Rafael</t>
  </si>
  <si>
    <t>Victoria</t>
  </si>
  <si>
    <t>Bruno</t>
  </si>
  <si>
    <t>Lina</t>
  </si>
  <si>
    <t>Luis</t>
  </si>
  <si>
    <t>Catalina</t>
  </si>
  <si>
    <t>Emilia</t>
  </si>
  <si>
    <t>Samuel</t>
  </si>
  <si>
    <t>Estefanía</t>
  </si>
  <si>
    <t>Martina</t>
  </si>
  <si>
    <t>Nicolás</t>
  </si>
  <si>
    <t>Carolina</t>
  </si>
  <si>
    <t>Emiliano</t>
  </si>
  <si>
    <t>María</t>
  </si>
  <si>
    <t>Santiago</t>
  </si>
  <si>
    <t>Juliana</t>
  </si>
  <si>
    <t>Díaz</t>
  </si>
  <si>
    <t>Hernández</t>
  </si>
  <si>
    <t>Vargas</t>
  </si>
  <si>
    <t>Ramírez</t>
  </si>
  <si>
    <t>Cruz</t>
  </si>
  <si>
    <t>Flores</t>
  </si>
  <si>
    <t>Ortiz</t>
  </si>
  <si>
    <t>Jiménez</t>
  </si>
  <si>
    <t>Reyes</t>
  </si>
  <si>
    <t>Mendoza</t>
  </si>
  <si>
    <t>Álvarez</t>
  </si>
  <si>
    <t>Chávez</t>
  </si>
  <si>
    <t>Castro</t>
  </si>
  <si>
    <t>Aguilar</t>
  </si>
  <si>
    <t>Silva</t>
  </si>
  <si>
    <t>Medina</t>
  </si>
  <si>
    <t>Rivera</t>
  </si>
  <si>
    <t>Morales</t>
  </si>
  <si>
    <t>Galván</t>
  </si>
  <si>
    <t>Cervantes</t>
  </si>
  <si>
    <t>Carrillo</t>
  </si>
  <si>
    <t>Espinoza</t>
  </si>
  <si>
    <t>Núñez</t>
  </si>
  <si>
    <t>Ríos</t>
  </si>
  <si>
    <t>Salazar</t>
  </si>
  <si>
    <t>Valencia</t>
  </si>
  <si>
    <t>León</t>
  </si>
  <si>
    <t>Espinosa</t>
  </si>
  <si>
    <t>Guzmán</t>
  </si>
  <si>
    <t>Delgado</t>
  </si>
  <si>
    <t>Montes</t>
  </si>
  <si>
    <t>Acosta</t>
  </si>
  <si>
    <t>Osorio</t>
  </si>
  <si>
    <t>Solís</t>
  </si>
  <si>
    <t>Escobar</t>
  </si>
  <si>
    <t>Lozano</t>
  </si>
  <si>
    <t>RC</t>
  </si>
  <si>
    <t>PE</t>
  </si>
  <si>
    <t>1995-03-12</t>
  </si>
  <si>
    <t>2000-04-21</t>
  </si>
  <si>
    <t>1987-12-7</t>
  </si>
  <si>
    <t>1995-03-13</t>
  </si>
  <si>
    <t>2000-04-22</t>
  </si>
  <si>
    <t>1987-12-8</t>
  </si>
  <si>
    <t>1995-03-14</t>
  </si>
  <si>
    <t>2000-04-23</t>
  </si>
  <si>
    <t>1987-12-9</t>
  </si>
  <si>
    <t>1995-03-15</t>
  </si>
  <si>
    <t>2000-04-24</t>
  </si>
  <si>
    <t>1987-12-10</t>
  </si>
  <si>
    <t>1995-03-16</t>
  </si>
  <si>
    <t>2000-04-25</t>
  </si>
  <si>
    <t>1987-12-11</t>
  </si>
  <si>
    <t>1995-03-17</t>
  </si>
  <si>
    <t>2000-04-26</t>
  </si>
  <si>
    <t>1987-12-12</t>
  </si>
  <si>
    <t>1995-03-18</t>
  </si>
  <si>
    <t>2000-04-27</t>
  </si>
  <si>
    <t>1987-12-13</t>
  </si>
  <si>
    <t>1995-03-19</t>
  </si>
  <si>
    <t>2000-04-28</t>
  </si>
  <si>
    <t>1987-12-14</t>
  </si>
  <si>
    <t>1995-03-20</t>
  </si>
  <si>
    <t>2000-04-29</t>
  </si>
  <si>
    <t>1987-12-15</t>
  </si>
  <si>
    <t>tio</t>
  </si>
  <si>
    <t>hijo</t>
  </si>
  <si>
    <t>mama</t>
  </si>
  <si>
    <t>papa</t>
  </si>
  <si>
    <t>nieto</t>
  </si>
  <si>
    <t>sobrino</t>
  </si>
  <si>
    <t>abuela</t>
  </si>
  <si>
    <t>prima</t>
  </si>
  <si>
    <t>abuelo</t>
  </si>
  <si>
    <t>conyugue</t>
  </si>
  <si>
    <t>Médico</t>
  </si>
  <si>
    <t>Chef</t>
  </si>
  <si>
    <t>Abogado</t>
  </si>
  <si>
    <t>Maestro</t>
  </si>
  <si>
    <t>Mecánico</t>
  </si>
  <si>
    <t>Periodista</t>
  </si>
  <si>
    <t>Diseñador gráfico</t>
  </si>
  <si>
    <t>Arquitecto</t>
  </si>
  <si>
    <t>Psicólogo</t>
  </si>
  <si>
    <t>ingeniero</t>
  </si>
  <si>
    <t>cr 1 #39-7</t>
  </si>
  <si>
    <t>cr 1 #39-8</t>
  </si>
  <si>
    <t>cr 1 #39-9</t>
  </si>
  <si>
    <t>cr 1 #39-10</t>
  </si>
  <si>
    <t>cr 1 #39-11</t>
  </si>
  <si>
    <t>cr 1 #39-12</t>
  </si>
  <si>
    <t>cr 1 #39-13</t>
  </si>
  <si>
    <t>cr 1 #39-14</t>
  </si>
  <si>
    <t>cr 1 #39-15</t>
  </si>
  <si>
    <t>cr 1 #39-16</t>
  </si>
  <si>
    <t>cr 1 #39-17</t>
  </si>
  <si>
    <t>cr 1 #39-18</t>
  </si>
  <si>
    <t>cr 1 #39-19</t>
  </si>
  <si>
    <t>cr 1 #39-20</t>
  </si>
  <si>
    <t>cr 1 #39-21</t>
  </si>
  <si>
    <t>cr 1 #39-22</t>
  </si>
  <si>
    <t>cr 1 #39-23</t>
  </si>
  <si>
    <t>cr 1 #39-24</t>
  </si>
  <si>
    <t>cr 1 #39-25</t>
  </si>
  <si>
    <t>cr 1 #39-26</t>
  </si>
  <si>
    <t>cr 1 #39-27</t>
  </si>
  <si>
    <t>cr 1 #39-28</t>
  </si>
  <si>
    <t>cr 1 #39-29</t>
  </si>
  <si>
    <t>cr 1 #39-30</t>
  </si>
  <si>
    <t>cr 1 #39-31</t>
  </si>
  <si>
    <t>cr 1 #39-32</t>
  </si>
  <si>
    <t>cr 1 #39-33</t>
  </si>
  <si>
    <t>cr 1 #39-34</t>
  </si>
  <si>
    <t>cr 1 #39-35</t>
  </si>
  <si>
    <t>cr 1 #39-36</t>
  </si>
  <si>
    <t>cr 1 #39-37</t>
  </si>
  <si>
    <t>cr 1 #39-38</t>
  </si>
  <si>
    <t>cr 1 #39-39</t>
  </si>
  <si>
    <t>cr 1 #39-40</t>
  </si>
  <si>
    <t>cr 1 #39-41</t>
  </si>
  <si>
    <t>cr 1 #39-42</t>
  </si>
  <si>
    <t>cr 1 #39-43</t>
  </si>
  <si>
    <t>cr 1 #39-44</t>
  </si>
  <si>
    <t>cr 1 #39-45</t>
  </si>
  <si>
    <t>cr 1 #39-46</t>
  </si>
  <si>
    <t>cr 1 #39-47</t>
  </si>
  <si>
    <t>cr 1 #39-48</t>
  </si>
  <si>
    <t>cr 1 #39-49</t>
  </si>
  <si>
    <t>cr 1 #39-50</t>
  </si>
  <si>
    <t>cr 1 #39-51</t>
  </si>
  <si>
    <t>cr 1 #39-52</t>
  </si>
  <si>
    <t>cr 1 #39-53</t>
  </si>
  <si>
    <t>cr 1 #39-54</t>
  </si>
  <si>
    <t>cr 1 #39-55</t>
  </si>
  <si>
    <t>cr 1 #39-56</t>
  </si>
  <si>
    <t>Bancolombia</t>
  </si>
  <si>
    <t>Davivienda</t>
  </si>
  <si>
    <t>BBVA Colombia</t>
  </si>
  <si>
    <t>Banco de Occidente</t>
  </si>
  <si>
    <t>Banco Popular</t>
  </si>
  <si>
    <t>INSERT INTO public.reaseguradora(nit, razon_social, monto_seguro, porcentaje_cober)VALUES (</t>
  </si>
  <si>
    <t>NIT</t>
  </si>
  <si>
    <t>NOMBRE</t>
  </si>
  <si>
    <t>MONTO SEGURO</t>
  </si>
  <si>
    <t>% COBERTURA</t>
  </si>
  <si>
    <t>Hannover Re Colombia S.A.</t>
  </si>
  <si>
    <t>Swiss Re Corporate Solutions Colombia S.A.</t>
  </si>
  <si>
    <t>Scor Re Colombia S.A.</t>
  </si>
  <si>
    <t>Patria</t>
  </si>
  <si>
    <t>Colombiana S.A.</t>
  </si>
  <si>
    <t>SQL</t>
  </si>
  <si>
    <t>INSERT INTO public.siniestro(tipo_siniestro, f_siniestro, lugar, nmid_tomador) VALUES (</t>
  </si>
  <si>
    <t>T siniestro</t>
  </si>
  <si>
    <t>f siniestro</t>
  </si>
  <si>
    <t>lugar</t>
  </si>
  <si>
    <t>Mutilacion por accidente</t>
  </si>
  <si>
    <t>Hospitalizacion y pre-hospitalizacion</t>
  </si>
  <si>
    <t>Incapaciadad permaneta por accidente</t>
  </si>
  <si>
    <t>Incapacidad total por accidente</t>
  </si>
  <si>
    <t>2023-03-12</t>
  </si>
  <si>
    <t>2023-01-15</t>
  </si>
  <si>
    <t>2023-03-13</t>
  </si>
  <si>
    <t>2023-01-16</t>
  </si>
  <si>
    <t>2023-03-14</t>
  </si>
  <si>
    <t>2023-01-17</t>
  </si>
  <si>
    <t>2023-03-15</t>
  </si>
  <si>
    <t>2023-01-18</t>
  </si>
  <si>
    <t>2023-03-16</t>
  </si>
  <si>
    <t>2023-01-19</t>
  </si>
  <si>
    <t>2023-03-17</t>
  </si>
  <si>
    <t>2023-01-20</t>
  </si>
  <si>
    <t>2023-03-18</t>
  </si>
  <si>
    <t>2023-01-21</t>
  </si>
  <si>
    <t>2023-03-19</t>
  </si>
  <si>
    <t>2023-01-22</t>
  </si>
  <si>
    <t>2023-03-20</t>
  </si>
  <si>
    <t>2023-01-23</t>
  </si>
  <si>
    <t>2023-03-21</t>
  </si>
  <si>
    <t>2023-01-24</t>
  </si>
  <si>
    <t>Bogotá</t>
  </si>
  <si>
    <t>Medellín</t>
  </si>
  <si>
    <t>Cali</t>
  </si>
  <si>
    <t>Barranquilla</t>
  </si>
  <si>
    <t>Cartagena</t>
  </si>
  <si>
    <t>Bucaramanga</t>
  </si>
  <si>
    <t>Pereira</t>
  </si>
  <si>
    <t>INSERT INTO public.seguro( tipo_seguro, valor, descripcion, f_inicial, f_final, nmid_tomador, nmid_reaseguradora) VALUES (</t>
  </si>
  <si>
    <t>t seguro</t>
  </si>
  <si>
    <t>valor</t>
  </si>
  <si>
    <t>descripcion</t>
  </si>
  <si>
    <t>f inical</t>
  </si>
  <si>
    <t>f final</t>
  </si>
  <si>
    <t>id reaseguradora</t>
  </si>
  <si>
    <t>Seguro de vida</t>
  </si>
  <si>
    <t>2022-01-23</t>
  </si>
  <si>
    <t>2022-09-25</t>
  </si>
  <si>
    <t>2023-02-01</t>
  </si>
  <si>
    <t>2022-07-09</t>
  </si>
  <si>
    <t>2022-09-02</t>
  </si>
  <si>
    <t>2022-06-04</t>
  </si>
  <si>
    <t>2022-06-28</t>
  </si>
  <si>
    <t>2022-06-12</t>
  </si>
  <si>
    <t>2022-04-04</t>
  </si>
  <si>
    <t>2022-01-14</t>
  </si>
  <si>
    <t>2010-07-12</t>
  </si>
  <si>
    <t>2022-07-12</t>
  </si>
  <si>
    <t>2011-04-29</t>
  </si>
  <si>
    <t>2023-04-29</t>
  </si>
  <si>
    <t>2010-05-23</t>
  </si>
  <si>
    <t>2022-05-23</t>
  </si>
  <si>
    <t>2010-04-16</t>
  </si>
  <si>
    <t>2022-04-16</t>
  </si>
  <si>
    <t>2010-01-21</t>
  </si>
  <si>
    <t>2022-01-21</t>
  </si>
  <si>
    <t>2011-03-27</t>
  </si>
  <si>
    <t>2023-03-27</t>
  </si>
  <si>
    <t>2010-02-14</t>
  </si>
  <si>
    <t>2022-02-14</t>
  </si>
  <si>
    <t>2010-11-14</t>
  </si>
  <si>
    <t>2022-11-14</t>
  </si>
  <si>
    <t>2010-04-25</t>
  </si>
  <si>
    <t>2022-04-25</t>
  </si>
  <si>
    <t>2010-02-21</t>
  </si>
  <si>
    <t>2022-02-21</t>
  </si>
  <si>
    <t>2010-02-25</t>
  </si>
  <si>
    <t>2022-02-25</t>
  </si>
  <si>
    <t>2010-05-06</t>
  </si>
  <si>
    <t>2022-05-06</t>
  </si>
  <si>
    <t>2010-06-06</t>
  </si>
  <si>
    <t>2022-06-06</t>
  </si>
  <si>
    <t>2010-12-25</t>
  </si>
  <si>
    <t>2022-12-25</t>
  </si>
  <si>
    <t>2010-06-25</t>
  </si>
  <si>
    <t>2022-06-25</t>
  </si>
  <si>
    <t>2010-12-09</t>
  </si>
  <si>
    <t>2022-12-09</t>
  </si>
  <si>
    <t>2010-12-02</t>
  </si>
  <si>
    <t>2022-12-02</t>
  </si>
  <si>
    <t>2010-12-28</t>
  </si>
  <si>
    <t>2022-12-28</t>
  </si>
  <si>
    <t>2010-12-04</t>
  </si>
  <si>
    <t>2022-12-04</t>
  </si>
  <si>
    <t>2011-04-22</t>
  </si>
  <si>
    <t>2023-04-22</t>
  </si>
  <si>
    <t>Descripcion general de la poliza de seguro de vida.</t>
  </si>
  <si>
    <t>f pagos</t>
  </si>
  <si>
    <t>cuaotas</t>
  </si>
  <si>
    <t>id seguro</t>
  </si>
  <si>
    <t>1987-12-5</t>
  </si>
  <si>
    <t>1964-12-6</t>
  </si>
  <si>
    <t>1991-12-8</t>
  </si>
  <si>
    <t>1997-12-9</t>
  </si>
  <si>
    <t>1975-12-10</t>
  </si>
  <si>
    <t>1990-12-12</t>
  </si>
  <si>
    <t>1996-12-3</t>
  </si>
  <si>
    <t>INSERT INTO public.pagos(f_pago, cuotas, valor_cmes, nmid_seguro) VALUES (</t>
  </si>
  <si>
    <t>2021-02-21</t>
  </si>
  <si>
    <t>2021-03-14</t>
  </si>
  <si>
    <t>2021-03-21</t>
  </si>
  <si>
    <t>2021-03-25</t>
  </si>
  <si>
    <t>2021-04-14</t>
  </si>
  <si>
    <t>2021-04-21</t>
  </si>
  <si>
    <t>2021-04-25</t>
  </si>
  <si>
    <t>2021-05-14</t>
  </si>
  <si>
    <t>2021-05-16</t>
  </si>
  <si>
    <t>2021-05-21</t>
  </si>
  <si>
    <t>2021-05-25</t>
  </si>
  <si>
    <t>2021-06-06</t>
  </si>
  <si>
    <t>2021-06-14</t>
  </si>
  <si>
    <t>2021-06-16</t>
  </si>
  <si>
    <t>2021-06-21</t>
  </si>
  <si>
    <t>2021-06-23</t>
  </si>
  <si>
    <t>2021-06-25</t>
  </si>
  <si>
    <t>2021-07-06</t>
  </si>
  <si>
    <t>2021-07-14</t>
  </si>
  <si>
    <t>2021-07-16</t>
  </si>
  <si>
    <t>2021-07-21</t>
  </si>
  <si>
    <t>2021-07-23</t>
  </si>
  <si>
    <t>2021-07-25</t>
  </si>
  <si>
    <t>2021-08-06</t>
  </si>
  <si>
    <t>2021-08-12</t>
  </si>
  <si>
    <t>2021-08-14</t>
  </si>
  <si>
    <t>2021-08-16</t>
  </si>
  <si>
    <t>2021-08-21</t>
  </si>
  <si>
    <t>2021-08-23</t>
  </si>
  <si>
    <t>2021-08-25</t>
  </si>
  <si>
    <t>2021-09-06</t>
  </si>
  <si>
    <t>2021-09-12</t>
  </si>
  <si>
    <t>2021-09-14</t>
  </si>
  <si>
    <t>2021-09-16</t>
  </si>
  <si>
    <t>2021-09-21</t>
  </si>
  <si>
    <t>2021-09-23</t>
  </si>
  <si>
    <t>2021-09-25</t>
  </si>
  <si>
    <t>2021-10-06</t>
  </si>
  <si>
    <t>2021-10-12</t>
  </si>
  <si>
    <t>2021-10-14</t>
  </si>
  <si>
    <t>2021-10-16</t>
  </si>
  <si>
    <t>2021-10-21</t>
  </si>
  <si>
    <t>2021-10-23</t>
  </si>
  <si>
    <t>2021-10-25</t>
  </si>
  <si>
    <t>2021-11-06</t>
  </si>
  <si>
    <t>2021-11-12</t>
  </si>
  <si>
    <t>2021-11-14</t>
  </si>
  <si>
    <t>2021-11-16</t>
  </si>
  <si>
    <t>2021-11-21</t>
  </si>
  <si>
    <t>2021-11-23</t>
  </si>
  <si>
    <t>2021-11-25</t>
  </si>
  <si>
    <t>2021-12-06</t>
  </si>
  <si>
    <t>2021-12-12</t>
  </si>
  <si>
    <t>2021-12-14</t>
  </si>
  <si>
    <t>2021-12-16</t>
  </si>
  <si>
    <t>2021-12-21</t>
  </si>
  <si>
    <t>2021-12-23</t>
  </si>
  <si>
    <t>2021-12-25</t>
  </si>
  <si>
    <t>2022-01-02</t>
  </si>
  <si>
    <t>2022-01-04</t>
  </si>
  <si>
    <t>2022-01-06</t>
  </si>
  <si>
    <t>2022-01-09</t>
  </si>
  <si>
    <t>2022-01-12</t>
  </si>
  <si>
    <t>2022-01-16</t>
  </si>
  <si>
    <t>2022-01-25</t>
  </si>
  <si>
    <t>2022-01-28</t>
  </si>
  <si>
    <t>2022-02-02</t>
  </si>
  <si>
    <t>2022-02-04</t>
  </si>
  <si>
    <t>2022-02-06</t>
  </si>
  <si>
    <t>2022-02-09</t>
  </si>
  <si>
    <t>2022-02-12</t>
  </si>
  <si>
    <t>2022-02-16</t>
  </si>
  <si>
    <t>2022-02-23</t>
  </si>
  <si>
    <t>2022-02-28</t>
  </si>
  <si>
    <t>2022-03-02</t>
  </si>
  <si>
    <t>2022-03-04</t>
  </si>
  <si>
    <t>2022-03-06</t>
  </si>
  <si>
    <t>2022-03-09</t>
  </si>
  <si>
    <t>2022-03-12</t>
  </si>
  <si>
    <t>2022-03-14</t>
  </si>
  <si>
    <t>2022-03-16</t>
  </si>
  <si>
    <t>2022-03-23</t>
  </si>
  <si>
    <t>2022-03-25</t>
  </si>
  <si>
    <t>2022-03-28</t>
  </si>
  <si>
    <t>2022-04-02</t>
  </si>
  <si>
    <t>2022-04-06</t>
  </si>
  <si>
    <t>2022-04-09</t>
  </si>
  <si>
    <t>2022-04-12</t>
  </si>
  <si>
    <t>2022-04-14</t>
  </si>
  <si>
    <t>2022-04-23</t>
  </si>
  <si>
    <t>2022-04-27</t>
  </si>
  <si>
    <t>2022-04-28</t>
  </si>
  <si>
    <t>2022-05-02</t>
  </si>
  <si>
    <t>2022-05-04</t>
  </si>
  <si>
    <t>2022-05-09</t>
  </si>
  <si>
    <t>2022-05-12</t>
  </si>
  <si>
    <t>2022-05-14</t>
  </si>
  <si>
    <t>2022-05-22</t>
  </si>
  <si>
    <t>2022-05-25</t>
  </si>
  <si>
    <t>2022-05-27</t>
  </si>
  <si>
    <t>2022-05-28</t>
  </si>
  <si>
    <t>2022-06-01</t>
  </si>
  <si>
    <t>2022-06-02</t>
  </si>
  <si>
    <t>2022-06-09</t>
  </si>
  <si>
    <t>2022-06-14</t>
  </si>
  <si>
    <t>2022-06-22</t>
  </si>
  <si>
    <t>2022-06-27</t>
  </si>
  <si>
    <t>2022-07-01</t>
  </si>
  <si>
    <t>2022-07-02</t>
  </si>
  <si>
    <t>2022-07-04</t>
  </si>
  <si>
    <t>2022-07-14</t>
  </si>
  <si>
    <t>2022-07-22</t>
  </si>
  <si>
    <t>2022-07-25</t>
  </si>
  <si>
    <t>2022-07-27</t>
  </si>
  <si>
    <t>2022-07-28</t>
  </si>
  <si>
    <t>2022-08-01</t>
  </si>
  <si>
    <t>2022-08-02</t>
  </si>
  <si>
    <t>2022-08-04</t>
  </si>
  <si>
    <t>2022-08-09</t>
  </si>
  <si>
    <t>2022-08-14</t>
  </si>
  <si>
    <t>2022-08-22</t>
  </si>
  <si>
    <t>2022-08-25</t>
  </si>
  <si>
    <t>2022-08-27</t>
  </si>
  <si>
    <t>2022-08-28</t>
  </si>
  <si>
    <t>2022-09-01</t>
  </si>
  <si>
    <t>2022-09-04</t>
  </si>
  <si>
    <t>2022-09-09</t>
  </si>
  <si>
    <t>2022-09-14</t>
  </si>
  <si>
    <t>2022-09-22</t>
  </si>
  <si>
    <t>2022-09-27</t>
  </si>
  <si>
    <t>2022-09-28</t>
  </si>
  <si>
    <t>2022-10-01</t>
  </si>
  <si>
    <t>2022-10-02</t>
  </si>
  <si>
    <t>2022-10-04</t>
  </si>
  <si>
    <t>2022-10-09</t>
  </si>
  <si>
    <t>2022-10-14</t>
  </si>
  <si>
    <t>2022-10-22</t>
  </si>
  <si>
    <t>2022-10-25</t>
  </si>
  <si>
    <t>2022-10-27</t>
  </si>
  <si>
    <t>2022-10-28</t>
  </si>
  <si>
    <t>2022-11-01</t>
  </si>
  <si>
    <t>2022-11-02</t>
  </si>
  <si>
    <t>2022-11-04</t>
  </si>
  <si>
    <t>2022-11-09</t>
  </si>
  <si>
    <t>2022-11-22</t>
  </si>
  <si>
    <t>2022-11-25</t>
  </si>
  <si>
    <t>2022-11-27</t>
  </si>
  <si>
    <t>2022-11-28</t>
  </si>
  <si>
    <t>2022-12-01</t>
  </si>
  <si>
    <t>2022-12-22</t>
  </si>
  <si>
    <t>2022-12-27</t>
  </si>
  <si>
    <t>2023-01-01</t>
  </si>
  <si>
    <t>2023-01-27</t>
  </si>
  <si>
    <t>2023-02-22</t>
  </si>
  <si>
    <t>2023-02-27</t>
  </si>
  <si>
    <t>2023-03-01</t>
  </si>
  <si>
    <t>2023-03-22</t>
  </si>
  <si>
    <t>2023-03-29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</si>
</sst>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8"/>
      <name val="Calibri"/>
      <family val="2"/>
      <scheme val="min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 indent="1"/>
    </xf>
    <xf numFmtId="0" fontId="0" fillId="2" borderId="0" xfId="0" applyFill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9D21-0545-446D-823B-C922D83B9796}">
  <dimension ref="A1:Q13"/>
  <sheetViews>
    <sheetView topLeftCell="C1" workbookViewId="0">
      <selection activeCell="M15" sqref="M15"/>
    </sheetView>
  </sheetViews>
  <sheetFormatPr baseColWidth="10" defaultRowHeight="15" x14ac:dyDescent="0.25"/>
  <cols>
    <col min="11" max="11" width="20.42578125" customWidth="1"/>
    <col min="13" max="13" width="11.85546875" bestFit="1" customWidth="1"/>
    <col min="14" max="14" width="13.85546875" bestFit="1" customWidth="1"/>
  </cols>
  <sheetData>
    <row r="1" spans="1:17" x14ac:dyDescent="0.25">
      <c r="N1" s="1"/>
      <c r="O1" s="1" t="s">
        <v>11</v>
      </c>
      <c r="Q1" t="s">
        <v>12</v>
      </c>
    </row>
    <row r="3" spans="1:17" x14ac:dyDescent="0.25">
      <c r="C3" t="s">
        <v>17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56</v>
      </c>
    </row>
    <row r="4" spans="1:17" ht="17.25" x14ac:dyDescent="0.25">
      <c r="A4" t="s">
        <v>0</v>
      </c>
      <c r="B4" t="s">
        <v>10</v>
      </c>
      <c r="C4">
        <v>1</v>
      </c>
      <c r="D4">
        <v>1234567</v>
      </c>
      <c r="E4" t="s">
        <v>14</v>
      </c>
      <c r="F4" s="2" t="s">
        <v>13</v>
      </c>
      <c r="G4" s="2" t="s">
        <v>31</v>
      </c>
      <c r="H4" t="s">
        <v>15</v>
      </c>
      <c r="I4">
        <v>231456789</v>
      </c>
      <c r="J4" t="s">
        <v>16</v>
      </c>
      <c r="K4" t="str">
        <f>+F4&amp;"@correo.com"</f>
        <v>Ana@correo.com</v>
      </c>
      <c r="L4" s="1" t="s">
        <v>360</v>
      </c>
      <c r="M4" t="str">
        <f>A4&amp;"'"&amp;D4&amp;"',"&amp;"'"&amp;E4&amp;"',"&amp;"'"&amp;F4&amp;"',"&amp;"'"&amp;G4&amp;"',"&amp;"'"&amp;H4&amp;"',"&amp;"'"&amp;I4&amp;"',"&amp;"'"&amp;J4&amp;"',"&amp;"'"&amp;K4&amp;"',"&amp;"'"&amp;L4&amp;"'"&amp;B4&amp;";"</f>
        <v>INSERT INTO public.tomador(documento, tipo_doc, nombre, apellido, direccion, telefono, ocupacion, correo, f_naci)VALUES ('1234567','CC','Ana','Pérez','Cr. 12','231456789','Doctor','Ana@correo.com','1996-12-3');</v>
      </c>
      <c r="N4" s="8"/>
    </row>
    <row r="5" spans="1:17" ht="17.25" x14ac:dyDescent="0.25">
      <c r="A5" t="s">
        <v>0</v>
      </c>
      <c r="B5" t="s">
        <v>10</v>
      </c>
      <c r="C5">
        <v>2</v>
      </c>
      <c r="D5">
        <v>1234567</v>
      </c>
      <c r="E5" t="s">
        <v>18</v>
      </c>
      <c r="F5" s="2" t="s">
        <v>22</v>
      </c>
      <c r="G5" s="2" t="s">
        <v>32</v>
      </c>
      <c r="H5" t="s">
        <v>41</v>
      </c>
      <c r="I5">
        <v>231456790</v>
      </c>
      <c r="J5" t="s">
        <v>50</v>
      </c>
      <c r="K5" t="str">
        <f t="shared" ref="K5:K13" si="0">+F5&amp;"@correo.com"</f>
        <v>Pablo@correo.com</v>
      </c>
      <c r="L5" s="1" t="s">
        <v>55</v>
      </c>
      <c r="M5" t="str">
        <f t="shared" ref="M5:M13" si="1">A5&amp;"'"&amp;D5&amp;"',"&amp;"'"&amp;E5&amp;"',"&amp;"'"&amp;F5&amp;"',"&amp;"'"&amp;G5&amp;"',"&amp;"'"&amp;H5&amp;"',"&amp;"'"&amp;I5&amp;"',"&amp;"'"&amp;J5&amp;"',"&amp;"'"&amp;K5&amp;"',"&amp;"'"&amp;L5&amp;"'"&amp;B5&amp;";"</f>
        <v>INSERT INTO public.tomador(documento, tipo_doc, nombre, apellido, direccion, telefono, ocupacion, correo, f_naci)VALUES ('1234567','TI','Pablo','Martínez','Cr. 13','231456790','Taxista','Pablo@correo.com','2009-12-4');</v>
      </c>
      <c r="N5" s="8"/>
    </row>
    <row r="6" spans="1:17" ht="17.25" x14ac:dyDescent="0.25">
      <c r="A6" t="s">
        <v>0</v>
      </c>
      <c r="B6" t="s">
        <v>10</v>
      </c>
      <c r="C6">
        <v>3</v>
      </c>
      <c r="D6">
        <v>1234567</v>
      </c>
      <c r="E6" t="s">
        <v>14</v>
      </c>
      <c r="F6" s="2" t="s">
        <v>23</v>
      </c>
      <c r="G6" s="2" t="s">
        <v>33</v>
      </c>
      <c r="H6" t="s">
        <v>42</v>
      </c>
      <c r="I6">
        <v>231456791</v>
      </c>
      <c r="J6" t="s">
        <v>51</v>
      </c>
      <c r="K6" t="str">
        <f t="shared" si="0"/>
        <v>Carmen@correo.com</v>
      </c>
      <c r="L6" s="1" t="s">
        <v>354</v>
      </c>
      <c r="M6" t="str">
        <f t="shared" si="1"/>
        <v>INSERT INTO public.tomador(documento, tipo_doc, nombre, apellido, direccion, telefono, ocupacion, correo, f_naci)VALUES ('1234567','CC','Carmen','Rodríguez','Cr. 14','231456791','Docente','Carmen@correo.com','1987-12-5');</v>
      </c>
      <c r="N6" s="8"/>
    </row>
    <row r="7" spans="1:17" ht="17.25" x14ac:dyDescent="0.25">
      <c r="A7" t="s">
        <v>0</v>
      </c>
      <c r="B7" t="s">
        <v>10</v>
      </c>
      <c r="C7">
        <v>4</v>
      </c>
      <c r="D7">
        <v>1234567</v>
      </c>
      <c r="E7" t="s">
        <v>19</v>
      </c>
      <c r="F7" s="2" t="s">
        <v>24</v>
      </c>
      <c r="G7" s="2" t="s">
        <v>34</v>
      </c>
      <c r="H7" t="s">
        <v>43</v>
      </c>
      <c r="I7">
        <v>231456792</v>
      </c>
      <c r="J7" t="s">
        <v>52</v>
      </c>
      <c r="K7" t="str">
        <f t="shared" si="0"/>
        <v>Diego@correo.com</v>
      </c>
      <c r="L7" s="1" t="s">
        <v>355</v>
      </c>
      <c r="M7" t="str">
        <f t="shared" si="1"/>
        <v>INSERT INTO public.tomador(documento, tipo_doc, nombre, apellido, direccion, telefono, ocupacion, correo, f_naci)VALUES ('1234567','PA','Diego','García','Cr. 15','231456792','Ingeniero','Diego@correo.com','1964-12-6');</v>
      </c>
      <c r="N7" s="8"/>
    </row>
    <row r="8" spans="1:17" ht="17.25" x14ac:dyDescent="0.25">
      <c r="A8" t="s">
        <v>0</v>
      </c>
      <c r="B8" t="s">
        <v>10</v>
      </c>
      <c r="C8">
        <v>5</v>
      </c>
      <c r="D8">
        <v>1234567</v>
      </c>
      <c r="E8" t="s">
        <v>14</v>
      </c>
      <c r="F8" s="2" t="s">
        <v>25</v>
      </c>
      <c r="G8" s="2" t="s">
        <v>35</v>
      </c>
      <c r="H8" t="s">
        <v>44</v>
      </c>
      <c r="I8">
        <v>231456793</v>
      </c>
      <c r="J8" t="s">
        <v>16</v>
      </c>
      <c r="K8" t="str">
        <f t="shared" si="0"/>
        <v>Valeria@correo.com</v>
      </c>
      <c r="L8" s="1" t="s">
        <v>53</v>
      </c>
      <c r="M8" t="str">
        <f t="shared" si="1"/>
        <v>INSERT INTO public.tomador(documento, tipo_doc, nombre, apellido, direccion, telefono, ocupacion, correo, f_naci)VALUES ('1234567','CC','Valeria','Sánchez','Cr. 16','231456793','Doctor','Valeria@correo.com','1995-12-7');</v>
      </c>
      <c r="N8" s="8"/>
    </row>
    <row r="9" spans="1:17" ht="17.25" x14ac:dyDescent="0.25">
      <c r="A9" t="s">
        <v>0</v>
      </c>
      <c r="B9" t="s">
        <v>10</v>
      </c>
      <c r="C9">
        <v>6</v>
      </c>
      <c r="D9">
        <v>1234567</v>
      </c>
      <c r="E9" t="s">
        <v>20</v>
      </c>
      <c r="F9" s="2" t="s">
        <v>26</v>
      </c>
      <c r="G9" s="2" t="s">
        <v>36</v>
      </c>
      <c r="H9" t="s">
        <v>45</v>
      </c>
      <c r="I9">
        <v>231456794</v>
      </c>
      <c r="J9" t="s">
        <v>50</v>
      </c>
      <c r="K9" t="str">
        <f t="shared" si="0"/>
        <v>Javier@correo.com</v>
      </c>
      <c r="L9" s="1" t="s">
        <v>356</v>
      </c>
      <c r="M9" t="str">
        <f t="shared" si="1"/>
        <v>INSERT INTO public.tomador(documento, tipo_doc, nombre, apellido, direccion, telefono, ocupacion, correo, f_naci)VALUES ('1234567','CE','Javier','Fernández','Cr. 17','231456794','Taxista','Javier@correo.com','1991-12-8');</v>
      </c>
      <c r="N9" s="8"/>
    </row>
    <row r="10" spans="1:17" ht="17.25" x14ac:dyDescent="0.25">
      <c r="A10" t="s">
        <v>0</v>
      </c>
      <c r="B10" t="s">
        <v>10</v>
      </c>
      <c r="C10">
        <v>7</v>
      </c>
      <c r="D10">
        <v>1234567</v>
      </c>
      <c r="E10" t="s">
        <v>14</v>
      </c>
      <c r="F10" s="2" t="s">
        <v>27</v>
      </c>
      <c r="G10" s="2" t="s">
        <v>37</v>
      </c>
      <c r="H10" t="s">
        <v>46</v>
      </c>
      <c r="I10">
        <v>231456795</v>
      </c>
      <c r="J10" t="s">
        <v>51</v>
      </c>
      <c r="K10" t="str">
        <f t="shared" si="0"/>
        <v>Antonia@correo.com</v>
      </c>
      <c r="L10" s="1" t="s">
        <v>357</v>
      </c>
      <c r="M10" t="str">
        <f t="shared" si="1"/>
        <v>INSERT INTO public.tomador(documento, tipo_doc, nombre, apellido, direccion, telefono, ocupacion, correo, f_naci)VALUES ('1234567','CC','Antonia','González','Cr. 18','231456795','Docente','Antonia@correo.com','1997-12-9');</v>
      </c>
      <c r="N10" s="8"/>
    </row>
    <row r="11" spans="1:17" ht="17.25" x14ac:dyDescent="0.25">
      <c r="A11" t="s">
        <v>0</v>
      </c>
      <c r="B11" t="s">
        <v>10</v>
      </c>
      <c r="C11">
        <v>8</v>
      </c>
      <c r="D11">
        <v>1234567</v>
      </c>
      <c r="E11" t="s">
        <v>19</v>
      </c>
      <c r="F11" s="2" t="s">
        <v>28</v>
      </c>
      <c r="G11" s="2" t="s">
        <v>38</v>
      </c>
      <c r="H11" t="s">
        <v>47</v>
      </c>
      <c r="I11">
        <v>231456796</v>
      </c>
      <c r="J11" t="s">
        <v>52</v>
      </c>
      <c r="K11" t="str">
        <f t="shared" si="0"/>
        <v>Carlos@correo.com</v>
      </c>
      <c r="L11" s="1" t="s">
        <v>358</v>
      </c>
      <c r="M11" t="str">
        <f t="shared" si="1"/>
        <v>INSERT INTO public.tomador(documento, tipo_doc, nombre, apellido, direccion, telefono, ocupacion, correo, f_naci)VALUES ('1234567','PA','Carlos','Torres','Cr. 19','231456796','Ingeniero','Carlos@correo.com','1975-12-10');</v>
      </c>
      <c r="N11" s="8"/>
    </row>
    <row r="12" spans="1:17" ht="17.25" x14ac:dyDescent="0.25">
      <c r="A12" t="s">
        <v>0</v>
      </c>
      <c r="B12" t="s">
        <v>10</v>
      </c>
      <c r="C12">
        <v>9</v>
      </c>
      <c r="D12">
        <v>1234567</v>
      </c>
      <c r="E12" t="s">
        <v>18</v>
      </c>
      <c r="F12" s="2" t="s">
        <v>29</v>
      </c>
      <c r="G12" s="2" t="s">
        <v>39</v>
      </c>
      <c r="H12" t="s">
        <v>48</v>
      </c>
      <c r="I12">
        <v>231456797</v>
      </c>
      <c r="J12" t="s">
        <v>16</v>
      </c>
      <c r="K12" t="str">
        <f t="shared" si="0"/>
        <v>Marta@correo.com</v>
      </c>
      <c r="L12" s="1" t="s">
        <v>54</v>
      </c>
      <c r="M12" t="str">
        <f t="shared" si="1"/>
        <v>INSERT INTO public.tomador(documento, tipo_doc, nombre, apellido, direccion, telefono, ocupacion, correo, f_naci)VALUES ('1234567','TI','Marta','López','Cr. 20','231456797','Doctor','Marta@correo.com','2005-12-11');</v>
      </c>
      <c r="N12" s="8"/>
    </row>
    <row r="13" spans="1:17" ht="17.25" x14ac:dyDescent="0.25">
      <c r="A13" t="s">
        <v>0</v>
      </c>
      <c r="B13" t="s">
        <v>10</v>
      </c>
      <c r="C13">
        <v>10</v>
      </c>
      <c r="D13">
        <v>1234567</v>
      </c>
      <c r="E13" t="s">
        <v>14</v>
      </c>
      <c r="F13" s="2" t="s">
        <v>30</v>
      </c>
      <c r="G13" s="2" t="s">
        <v>40</v>
      </c>
      <c r="H13" t="s">
        <v>49</v>
      </c>
      <c r="I13">
        <v>231456798</v>
      </c>
      <c r="J13" t="s">
        <v>50</v>
      </c>
      <c r="K13" t="str">
        <f t="shared" si="0"/>
        <v>Federico@correo.com</v>
      </c>
      <c r="L13" s="1" t="s">
        <v>359</v>
      </c>
      <c r="M13" t="str">
        <f t="shared" si="1"/>
        <v>INSERT INTO public.tomador(documento, tipo_doc, nombre, apellido, direccion, telefono, ocupacion, correo, f_naci)VALUES ('1234567','CC','Federico','Gómez','Cr. 21','231456798','Taxista','Federico@correo.com','1990-12-12');</v>
      </c>
      <c r="N13" s="8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2D58-D074-4707-99E0-3991812DD561}">
  <dimension ref="A2:Q53"/>
  <sheetViews>
    <sheetView topLeftCell="A34" workbookViewId="0">
      <selection activeCell="Q3" sqref="Q3:Q52"/>
    </sheetView>
  </sheetViews>
  <sheetFormatPr baseColWidth="10" defaultRowHeight="15" x14ac:dyDescent="0.25"/>
  <cols>
    <col min="15" max="15" width="12" bestFit="1" customWidth="1"/>
  </cols>
  <sheetData>
    <row r="2" spans="1:17" x14ac:dyDescent="0.25">
      <c r="B2" t="s">
        <v>17</v>
      </c>
      <c r="C2" t="s">
        <v>2</v>
      </c>
      <c r="D2" t="s">
        <v>1</v>
      </c>
      <c r="E2" t="s">
        <v>3</v>
      </c>
      <c r="F2" t="s">
        <v>4</v>
      </c>
      <c r="G2" t="s">
        <v>9</v>
      </c>
      <c r="H2" t="s">
        <v>58</v>
      </c>
      <c r="I2" t="s">
        <v>7</v>
      </c>
      <c r="J2" t="s">
        <v>5</v>
      </c>
      <c r="K2" t="s">
        <v>6</v>
      </c>
      <c r="L2" t="s">
        <v>8</v>
      </c>
      <c r="M2" t="s">
        <v>59</v>
      </c>
      <c r="N2" t="s">
        <v>60</v>
      </c>
      <c r="O2" t="s">
        <v>61</v>
      </c>
      <c r="P2" t="s">
        <v>62</v>
      </c>
      <c r="Q2" t="s">
        <v>56</v>
      </c>
    </row>
    <row r="3" spans="1:17" ht="17.25" x14ac:dyDescent="0.25">
      <c r="A3" t="s">
        <v>57</v>
      </c>
      <c r="B3">
        <f t="shared" ref="B3:B34" ca="1" si="0">+RAND()</f>
        <v>0.86981000714225742</v>
      </c>
      <c r="C3" t="s">
        <v>14</v>
      </c>
      <c r="D3">
        <v>123435688</v>
      </c>
      <c r="E3" s="2" t="s">
        <v>81</v>
      </c>
      <c r="F3" t="s">
        <v>117</v>
      </c>
      <c r="G3" s="1" t="s">
        <v>156</v>
      </c>
      <c r="H3" t="s">
        <v>179</v>
      </c>
      <c r="I3" t="s">
        <v>190</v>
      </c>
      <c r="J3" t="s">
        <v>212</v>
      </c>
      <c r="K3">
        <v>1235437995</v>
      </c>
      <c r="L3" t="str">
        <f>+E3&amp;"@correo.com"</f>
        <v>Adriana@correo.com</v>
      </c>
      <c r="M3">
        <v>10</v>
      </c>
      <c r="N3" t="s">
        <v>242</v>
      </c>
      <c r="O3">
        <v>12345678661</v>
      </c>
      <c r="P3" s="4">
        <v>1</v>
      </c>
      <c r="Q3" t="str">
        <f>+A3&amp;"'"&amp;C3&amp;"',"&amp;"'"&amp;D3&amp;"',"&amp;"'"&amp;E3&amp;"',"&amp;"'"&amp;F3&amp;"',"&amp;"'"&amp;G3&amp;"',"&amp;"'"&amp;H3&amp;"',"&amp;"'"&amp;I3&amp;"',"&amp;"'"&amp;J3&amp;"',"&amp;"'"&amp;K3&amp;"',"&amp;"'"&amp;L3&amp;"',"&amp;M3&amp;","&amp;"'"&amp;N3&amp;"','"&amp;O3&amp;"',"&amp;P3&amp;")"&amp;";"</f>
        <v>INSERT INTO public.beneficiario(tipo_doc, documento, nombre, apellido, f_naci, parentezco, ocupacion, direccion, telefono, correo, porcentaje_afi, nombre_banco, numero_cuenta, nmid_tomador)VALUES ('CC','123435688','Adriana','Chávez','1995-03-16','abuelo','ingeniero','cr 1 #39-28','1235437995','Adriana@correo.com',10,'Davivienda','12345678661',1);</v>
      </c>
    </row>
    <row r="4" spans="1:17" ht="17.25" x14ac:dyDescent="0.25">
      <c r="A4" t="s">
        <v>57</v>
      </c>
      <c r="B4">
        <f t="shared" ca="1" si="0"/>
        <v>0.29370963443151998</v>
      </c>
      <c r="C4" t="s">
        <v>14</v>
      </c>
      <c r="D4">
        <v>123435704</v>
      </c>
      <c r="E4" s="2" t="s">
        <v>95</v>
      </c>
      <c r="F4" t="s">
        <v>132</v>
      </c>
      <c r="G4" s="1" t="s">
        <v>163</v>
      </c>
      <c r="H4" t="s">
        <v>173</v>
      </c>
      <c r="I4" t="s">
        <v>185</v>
      </c>
      <c r="J4" t="s">
        <v>228</v>
      </c>
      <c r="K4">
        <v>1235438075</v>
      </c>
      <c r="L4" t="str">
        <f t="shared" ref="L4:L52" si="1">+E4&amp;"@correo.com"</f>
        <v>Catalina@correo.com</v>
      </c>
      <c r="M4">
        <v>10</v>
      </c>
      <c r="N4" t="s">
        <v>243</v>
      </c>
      <c r="O4">
        <v>12345680261</v>
      </c>
      <c r="P4" s="4">
        <v>1</v>
      </c>
      <c r="Q4" t="str">
        <f t="shared" ref="Q4:Q52" si="2">+A4&amp;"'"&amp;C4&amp;"',"&amp;"'"&amp;D4&amp;"',"&amp;"'"&amp;E4&amp;"',"&amp;"'"&amp;F4&amp;"',"&amp;"'"&amp;G4&amp;"',"&amp;"'"&amp;H4&amp;"',"&amp;"'"&amp;I4&amp;"',"&amp;"'"&amp;J4&amp;"',"&amp;"'"&amp;K4&amp;"',"&amp;"'"&amp;L4&amp;"',"&amp;M4&amp;","&amp;"'"&amp;N4&amp;"','"&amp;O4&amp;"',"&amp;P4&amp;")"&amp;";"</f>
        <v>INSERT INTO public.beneficiario(tipo_doc, documento, nombre, apellido, f_naci, parentezco, ocupacion, direccion, telefono, correo, porcentaje_afi, nombre_banco, numero_cuenta, nmid_tomador)VALUES ('CC','123435704','Catalina','León','2000-04-27','mama','Mecánico','cr 1 #39-44','1235438075','Catalina@correo.com',10,'BBVA Colombia','12345680261',1);</v>
      </c>
    </row>
    <row r="5" spans="1:17" ht="17.25" x14ac:dyDescent="0.25">
      <c r="A5" t="s">
        <v>57</v>
      </c>
      <c r="B5">
        <f t="shared" ca="1" si="0"/>
        <v>0.31950071417263437</v>
      </c>
      <c r="C5" t="s">
        <v>14</v>
      </c>
      <c r="D5">
        <v>123435713</v>
      </c>
      <c r="E5" s="2" t="s">
        <v>104</v>
      </c>
      <c r="F5" t="s">
        <v>140</v>
      </c>
      <c r="G5" s="1" t="s">
        <v>169</v>
      </c>
      <c r="H5" t="s">
        <v>178</v>
      </c>
      <c r="I5" t="s">
        <v>183</v>
      </c>
      <c r="J5" t="s">
        <v>237</v>
      </c>
      <c r="K5">
        <v>1235438120</v>
      </c>
      <c r="L5" t="str">
        <f t="shared" si="1"/>
        <v>Santiago@correo.com</v>
      </c>
      <c r="M5">
        <v>15</v>
      </c>
      <c r="N5" t="s">
        <v>242</v>
      </c>
      <c r="O5">
        <v>12345681161</v>
      </c>
      <c r="P5" s="4">
        <v>1</v>
      </c>
      <c r="Q5" t="str">
        <f t="shared" si="2"/>
        <v>INSERT INTO public.beneficiario(tipo_doc, documento, nombre, apellido, f_naci, parentezco, ocupacion, direccion, telefono, correo, porcentaje_afi, nombre_banco, numero_cuenta, nmid_tomador)VALUES ('CC','123435713','Santiago','Escobar','2000-04-29','prima','Abogado','cr 1 #39-53','1235438120','Santiago@correo.com',15,'Davivienda','12345681161',1);</v>
      </c>
    </row>
    <row r="6" spans="1:17" ht="17.25" x14ac:dyDescent="0.25">
      <c r="A6" t="s">
        <v>57</v>
      </c>
      <c r="B6">
        <f t="shared" ca="1" si="0"/>
        <v>0.97592899382687315</v>
      </c>
      <c r="C6" t="s">
        <v>19</v>
      </c>
      <c r="D6">
        <v>123435679</v>
      </c>
      <c r="E6" s="2" t="s">
        <v>22</v>
      </c>
      <c r="F6" t="s">
        <v>108</v>
      </c>
      <c r="G6" s="1" t="s">
        <v>150</v>
      </c>
      <c r="H6" t="s">
        <v>180</v>
      </c>
      <c r="I6" t="s">
        <v>182</v>
      </c>
      <c r="J6" t="s">
        <v>203</v>
      </c>
      <c r="K6">
        <v>1235437950</v>
      </c>
      <c r="L6" t="str">
        <f t="shared" si="1"/>
        <v>Pablo@correo.com</v>
      </c>
      <c r="M6">
        <v>20</v>
      </c>
      <c r="N6" t="s">
        <v>243</v>
      </c>
      <c r="O6">
        <v>12345677761</v>
      </c>
      <c r="P6" s="4">
        <v>1</v>
      </c>
      <c r="Q6" t="str">
        <f t="shared" si="2"/>
        <v>INSERT INTO public.beneficiario(tipo_doc, documento, nombre, apellido, f_naci, parentezco, ocupacion, direccion, telefono, correo, porcentaje_afi, nombre_banco, numero_cuenta, nmid_tomador)VALUES ('PA','123435679','Pablo','Vargas','1995-03-14','conyugue','Chef','cr 1 #39-19','1235437950','Pablo@correo.com',20,'BBVA Colombia','12345677761',1);</v>
      </c>
    </row>
    <row r="7" spans="1:17" ht="17.25" x14ac:dyDescent="0.25">
      <c r="A7" t="s">
        <v>57</v>
      </c>
      <c r="B7">
        <f t="shared" ca="1" si="0"/>
        <v>0.2219759198502762</v>
      </c>
      <c r="C7" t="s">
        <v>142</v>
      </c>
      <c r="D7">
        <v>123435670</v>
      </c>
      <c r="E7" s="2" t="s">
        <v>66</v>
      </c>
      <c r="F7" t="s">
        <v>37</v>
      </c>
      <c r="G7" s="1" t="s">
        <v>147</v>
      </c>
      <c r="H7" t="s">
        <v>174</v>
      </c>
      <c r="I7" t="s">
        <v>184</v>
      </c>
      <c r="J7" t="s">
        <v>194</v>
      </c>
      <c r="K7">
        <v>1235437905</v>
      </c>
      <c r="L7" t="str">
        <f t="shared" si="1"/>
        <v>Matías@correo.com</v>
      </c>
      <c r="M7">
        <v>5</v>
      </c>
      <c r="N7" t="s">
        <v>244</v>
      </c>
      <c r="O7">
        <v>12345676861</v>
      </c>
      <c r="P7" s="4">
        <v>1</v>
      </c>
      <c r="Q7" t="str">
        <f t="shared" si="2"/>
        <v>INSERT INTO public.beneficiario(tipo_doc, documento, nombre, apellido, f_naci, parentezco, ocupacion, direccion, telefono, correo, porcentaje_afi, nombre_banco, numero_cuenta, nmid_tomador)VALUES ('RC','123435670','Matías','González','1995-03-13','papa','Maestro','cr 1 #39-10','1235437905','Matías@correo.com',5,'Banco de Occidente','12345676861',1);</v>
      </c>
    </row>
    <row r="8" spans="1:17" ht="17.25" x14ac:dyDescent="0.25">
      <c r="A8" t="s">
        <v>57</v>
      </c>
      <c r="B8">
        <f t="shared" ca="1" si="0"/>
        <v>0.98578901251608908</v>
      </c>
      <c r="C8" t="s">
        <v>18</v>
      </c>
      <c r="D8">
        <v>123435674</v>
      </c>
      <c r="E8" s="2" t="s">
        <v>70</v>
      </c>
      <c r="F8" t="s">
        <v>35</v>
      </c>
      <c r="G8" s="1" t="s">
        <v>148</v>
      </c>
      <c r="H8" t="s">
        <v>178</v>
      </c>
      <c r="I8" t="s">
        <v>52</v>
      </c>
      <c r="J8" t="s">
        <v>198</v>
      </c>
      <c r="K8">
        <v>1235437925</v>
      </c>
      <c r="L8" t="str">
        <f t="shared" si="1"/>
        <v>Tomás@correo.com</v>
      </c>
      <c r="M8">
        <v>20</v>
      </c>
      <c r="N8" t="s">
        <v>243</v>
      </c>
      <c r="O8">
        <v>12345677261</v>
      </c>
      <c r="P8" s="4">
        <v>2</v>
      </c>
      <c r="Q8" t="str">
        <f t="shared" si="2"/>
        <v>INSERT INTO public.beneficiario(tipo_doc, documento, nombre, apellido, f_naci, parentezco, ocupacion, direccion, telefono, correo, porcentaje_afi, nombre_banco, numero_cuenta, nmid_tomador)VALUES ('TI','123435674','Tomás','Sánchez','2000-04-22','prima','Ingeniero','cr 1 #39-14','1235437925','Tomás@correo.com',20,'BBVA Colombia','12345677261',2);</v>
      </c>
    </row>
    <row r="9" spans="1:17" ht="17.25" x14ac:dyDescent="0.25">
      <c r="A9" t="s">
        <v>57</v>
      </c>
      <c r="B9">
        <f t="shared" ca="1" si="0"/>
        <v>5.9600191255736235E-2</v>
      </c>
      <c r="C9" t="s">
        <v>14</v>
      </c>
      <c r="D9">
        <v>123435691</v>
      </c>
      <c r="E9" s="2" t="s">
        <v>84</v>
      </c>
      <c r="F9" t="s">
        <v>119</v>
      </c>
      <c r="G9" s="1" t="s">
        <v>156</v>
      </c>
      <c r="H9" t="s">
        <v>173</v>
      </c>
      <c r="I9" t="s">
        <v>183</v>
      </c>
      <c r="J9" t="s">
        <v>215</v>
      </c>
      <c r="K9">
        <v>1235438010</v>
      </c>
      <c r="L9" t="str">
        <f t="shared" si="1"/>
        <v>Andrés@correo.com</v>
      </c>
      <c r="M9">
        <v>20</v>
      </c>
      <c r="N9" t="s">
        <v>245</v>
      </c>
      <c r="O9">
        <v>12345678961</v>
      </c>
      <c r="P9" s="4">
        <v>2</v>
      </c>
      <c r="Q9" t="str">
        <f t="shared" si="2"/>
        <v>INSERT INTO public.beneficiario(tipo_doc, documento, nombre, apellido, f_naci, parentezco, ocupacion, direccion, telefono, correo, porcentaje_afi, nombre_banco, numero_cuenta, nmid_tomador)VALUES ('CC','123435691','Andrés','Aguilar','1995-03-16','mama','Abogado','cr 1 #39-31','1235438010','Andrés@correo.com',20,'Banco Popular','12345678961',2);</v>
      </c>
    </row>
    <row r="10" spans="1:17" ht="17.25" x14ac:dyDescent="0.25">
      <c r="A10" t="s">
        <v>57</v>
      </c>
      <c r="B10">
        <f t="shared" ca="1" si="0"/>
        <v>0.23603744312527886</v>
      </c>
      <c r="C10" t="s">
        <v>14</v>
      </c>
      <c r="D10">
        <v>123435680</v>
      </c>
      <c r="E10" s="2" t="s">
        <v>75</v>
      </c>
      <c r="F10" t="s">
        <v>109</v>
      </c>
      <c r="G10" s="1" t="s">
        <v>151</v>
      </c>
      <c r="H10" t="s">
        <v>171</v>
      </c>
      <c r="I10" t="s">
        <v>183</v>
      </c>
      <c r="J10" t="s">
        <v>204</v>
      </c>
      <c r="K10">
        <v>1235437955</v>
      </c>
      <c r="L10" t="str">
        <f t="shared" si="1"/>
        <v>Luciana@correo.com</v>
      </c>
      <c r="M10">
        <v>5</v>
      </c>
      <c r="N10" t="s">
        <v>244</v>
      </c>
      <c r="O10">
        <v>12345677861</v>
      </c>
      <c r="P10" s="4">
        <v>2</v>
      </c>
      <c r="Q10" t="str">
        <f t="shared" si="2"/>
        <v>INSERT INTO public.beneficiario(tipo_doc, documento, nombre, apellido, f_naci, parentezco, ocupacion, direccion, telefono, correo, porcentaje_afi, nombre_banco, numero_cuenta, nmid_tomador)VALUES ('CC','123435680','Luciana','Ramírez','2000-04-23','tio','Abogado','cr 1 #39-20','1235437955','Luciana@correo.com',5,'Banco de Occidente','12345677861',2);</v>
      </c>
    </row>
    <row r="11" spans="1:17" ht="17.25" x14ac:dyDescent="0.25">
      <c r="A11" t="s">
        <v>57</v>
      </c>
      <c r="B11">
        <f t="shared" ca="1" si="0"/>
        <v>0.84671431190881175</v>
      </c>
      <c r="C11" t="s">
        <v>142</v>
      </c>
      <c r="D11">
        <v>123435702</v>
      </c>
      <c r="E11" s="2" t="s">
        <v>93</v>
      </c>
      <c r="F11" t="s">
        <v>130</v>
      </c>
      <c r="G11" s="1" t="s">
        <v>164</v>
      </c>
      <c r="H11" t="s">
        <v>172</v>
      </c>
      <c r="I11" t="s">
        <v>183</v>
      </c>
      <c r="J11" t="s">
        <v>226</v>
      </c>
      <c r="K11">
        <v>1235438065</v>
      </c>
      <c r="L11" t="str">
        <f t="shared" si="1"/>
        <v>Lina@correo.com</v>
      </c>
      <c r="M11">
        <v>2</v>
      </c>
      <c r="N11" t="s">
        <v>241</v>
      </c>
      <c r="O11">
        <v>12345680061</v>
      </c>
      <c r="P11" s="4">
        <v>2</v>
      </c>
      <c r="Q11" t="str">
        <f t="shared" si="2"/>
        <v>INSERT INTO public.beneficiario(tipo_doc, documento, nombre, apellido, f_naci, parentezco, ocupacion, direccion, telefono, correo, porcentaje_afi, nombre_banco, numero_cuenta, nmid_tomador)VALUES ('RC','123435702','Lina','Salazar','1987-12-13','hijo','Abogado','cr 1 #39-42','1235438065','Lina@correo.com',2,'Bancolombia','12345680061',2);</v>
      </c>
    </row>
    <row r="12" spans="1:17" ht="17.25" x14ac:dyDescent="0.25">
      <c r="A12" t="s">
        <v>57</v>
      </c>
      <c r="B12">
        <f t="shared" ca="1" si="0"/>
        <v>7.3992969781493723E-2</v>
      </c>
      <c r="C12" t="s">
        <v>14</v>
      </c>
      <c r="D12">
        <v>123435698</v>
      </c>
      <c r="E12" s="2" t="s">
        <v>89</v>
      </c>
      <c r="F12" t="s">
        <v>126</v>
      </c>
      <c r="G12" s="1" t="s">
        <v>160</v>
      </c>
      <c r="H12" t="s">
        <v>176</v>
      </c>
      <c r="I12" t="s">
        <v>189</v>
      </c>
      <c r="J12" t="s">
        <v>222</v>
      </c>
      <c r="K12">
        <v>1235438045</v>
      </c>
      <c r="L12" t="str">
        <f t="shared" si="1"/>
        <v>Daniela@correo.com</v>
      </c>
      <c r="M12">
        <v>3</v>
      </c>
      <c r="N12" t="s">
        <v>242</v>
      </c>
      <c r="O12">
        <v>12345679661</v>
      </c>
      <c r="P12" s="4">
        <v>2</v>
      </c>
      <c r="Q12" t="str">
        <f t="shared" si="2"/>
        <v>INSERT INTO public.beneficiario(tipo_doc, documento, nombre, apellido, f_naci, parentezco, ocupacion, direccion, telefono, correo, porcentaje_afi, nombre_banco, numero_cuenta, nmid_tomador)VALUES ('CC','123435698','Daniela','Carrillo','2000-04-26','sobrino','Psicólogo','cr 1 #39-38','1235438045','Daniela@correo.com',3,'Davivienda','12345679661',2);</v>
      </c>
    </row>
    <row r="13" spans="1:17" ht="17.25" x14ac:dyDescent="0.25">
      <c r="A13" t="s">
        <v>57</v>
      </c>
      <c r="B13">
        <f t="shared" ca="1" si="0"/>
        <v>0.69908181784229184</v>
      </c>
      <c r="C13" t="s">
        <v>14</v>
      </c>
      <c r="D13">
        <v>123435667</v>
      </c>
      <c r="E13" s="2" t="s">
        <v>63</v>
      </c>
      <c r="F13" t="s">
        <v>34</v>
      </c>
      <c r="G13" s="1" t="s">
        <v>144</v>
      </c>
      <c r="H13" t="s">
        <v>171</v>
      </c>
      <c r="I13" t="s">
        <v>181</v>
      </c>
      <c r="J13" t="s">
        <v>191</v>
      </c>
      <c r="K13">
        <v>1235437890</v>
      </c>
      <c r="L13" t="str">
        <f t="shared" si="1"/>
        <v>Sofía@correo.com</v>
      </c>
      <c r="M13">
        <v>12</v>
      </c>
      <c r="N13" t="s">
        <v>241</v>
      </c>
      <c r="O13">
        <v>12345676561</v>
      </c>
      <c r="P13" s="4">
        <v>3</v>
      </c>
      <c r="Q13" t="str">
        <f t="shared" si="2"/>
        <v>INSERT INTO public.beneficiario(tipo_doc, documento, nombre, apellido, f_naci, parentezco, ocupacion, direccion, telefono, correo, porcentaje_afi, nombre_banco, numero_cuenta, nmid_tomador)VALUES ('CC','123435667','Sofía','García','1995-03-12','tio','Médico','cr 1 #39-7','1235437890','Sofía@correo.com',12,'Bancolombia','12345676561',3);</v>
      </c>
    </row>
    <row r="14" spans="1:17" ht="17.25" x14ac:dyDescent="0.25">
      <c r="A14" t="s">
        <v>57</v>
      </c>
      <c r="B14">
        <f t="shared" ca="1" si="0"/>
        <v>9.2237088843090675E-2</v>
      </c>
      <c r="C14" t="s">
        <v>18</v>
      </c>
      <c r="D14">
        <v>123435668</v>
      </c>
      <c r="E14" s="2" t="s">
        <v>64</v>
      </c>
      <c r="F14" t="s">
        <v>31</v>
      </c>
      <c r="G14" s="1" t="s">
        <v>145</v>
      </c>
      <c r="H14" t="s">
        <v>172</v>
      </c>
      <c r="I14" t="s">
        <v>182</v>
      </c>
      <c r="J14" t="s">
        <v>192</v>
      </c>
      <c r="K14">
        <v>1235437895</v>
      </c>
      <c r="L14" t="str">
        <f t="shared" si="1"/>
        <v>Lucas@correo.com</v>
      </c>
      <c r="M14">
        <v>18</v>
      </c>
      <c r="N14" t="s">
        <v>242</v>
      </c>
      <c r="O14">
        <v>12345676661</v>
      </c>
      <c r="P14" s="4">
        <v>3</v>
      </c>
      <c r="Q14" t="str">
        <f t="shared" si="2"/>
        <v>INSERT INTO public.beneficiario(tipo_doc, documento, nombre, apellido, f_naci, parentezco, ocupacion, direccion, telefono, correo, porcentaje_afi, nombre_banco, numero_cuenta, nmid_tomador)VALUES ('TI','123435668','Lucas','Pérez','2000-04-21','hijo','Chef','cr 1 #39-8','1235437895','Lucas@correo.com',18,'Davivienda','12345676661',3);</v>
      </c>
    </row>
    <row r="15" spans="1:17" ht="17.25" x14ac:dyDescent="0.25">
      <c r="A15" t="s">
        <v>57</v>
      </c>
      <c r="B15">
        <f t="shared" ca="1" si="0"/>
        <v>3.6818547002486213E-2</v>
      </c>
      <c r="C15" t="s">
        <v>14</v>
      </c>
      <c r="D15">
        <v>123435712</v>
      </c>
      <c r="E15" s="2" t="s">
        <v>103</v>
      </c>
      <c r="F15" t="s">
        <v>139</v>
      </c>
      <c r="G15" s="1" t="s">
        <v>168</v>
      </c>
      <c r="H15" t="s">
        <v>177</v>
      </c>
      <c r="I15" t="s">
        <v>182</v>
      </c>
      <c r="J15" t="s">
        <v>236</v>
      </c>
      <c r="K15">
        <v>1235438115</v>
      </c>
      <c r="L15" t="str">
        <f t="shared" si="1"/>
        <v>María@correo.com</v>
      </c>
      <c r="M15">
        <v>10</v>
      </c>
      <c r="N15" t="s">
        <v>241</v>
      </c>
      <c r="O15">
        <v>12345681061</v>
      </c>
      <c r="P15" s="4">
        <v>3</v>
      </c>
      <c r="Q15" t="str">
        <f t="shared" si="2"/>
        <v>INSERT INTO public.beneficiario(tipo_doc, documento, nombre, apellido, f_naci, parentezco, ocupacion, direccion, telefono, correo, porcentaje_afi, nombre_banco, numero_cuenta, nmid_tomador)VALUES ('CC','123435712','María','Solís','1995-03-20','abuela','Chef','cr 1 #39-52','1235438115','María@correo.com',10,'Bancolombia','12345681061',3);</v>
      </c>
    </row>
    <row r="16" spans="1:17" ht="17.25" x14ac:dyDescent="0.25">
      <c r="A16" t="s">
        <v>57</v>
      </c>
      <c r="B16">
        <f t="shared" ca="1" si="0"/>
        <v>0.15721944849799108</v>
      </c>
      <c r="C16" t="s">
        <v>19</v>
      </c>
      <c r="D16">
        <v>123435711</v>
      </c>
      <c r="E16" s="2" t="s">
        <v>102</v>
      </c>
      <c r="F16" t="s">
        <v>138</v>
      </c>
      <c r="G16" s="1" t="s">
        <v>167</v>
      </c>
      <c r="H16" t="s">
        <v>176</v>
      </c>
      <c r="I16" t="s">
        <v>181</v>
      </c>
      <c r="J16" t="s">
        <v>235</v>
      </c>
      <c r="K16">
        <v>1235438110</v>
      </c>
      <c r="L16" t="str">
        <f t="shared" si="1"/>
        <v>Emiliano@correo.com</v>
      </c>
      <c r="M16">
        <v>5</v>
      </c>
      <c r="N16" t="s">
        <v>245</v>
      </c>
      <c r="O16">
        <v>12345680961</v>
      </c>
      <c r="P16" s="4">
        <v>3</v>
      </c>
      <c r="Q16" t="str">
        <f t="shared" si="2"/>
        <v>INSERT INTO public.beneficiario(tipo_doc, documento, nombre, apellido, f_naci, parentezco, ocupacion, direccion, telefono, correo, porcentaje_afi, nombre_banco, numero_cuenta, nmid_tomador)VALUES ('PA','123435711','Emiliano','Osorio','1987-12-14','sobrino','Médico','cr 1 #39-51','1235438110','Emiliano@correo.com',5,'Banco Popular','12345680961',3);</v>
      </c>
    </row>
    <row r="17" spans="1:17" ht="17.25" x14ac:dyDescent="0.25">
      <c r="A17" t="s">
        <v>57</v>
      </c>
      <c r="B17">
        <f t="shared" ca="1" si="0"/>
        <v>0.77984312351334262</v>
      </c>
      <c r="C17" t="s">
        <v>14</v>
      </c>
      <c r="D17">
        <v>123435672</v>
      </c>
      <c r="E17" s="2" t="s">
        <v>68</v>
      </c>
      <c r="F17" t="s">
        <v>40</v>
      </c>
      <c r="G17" s="1" t="s">
        <v>149</v>
      </c>
      <c r="H17" t="s">
        <v>176</v>
      </c>
      <c r="I17" t="s">
        <v>186</v>
      </c>
      <c r="J17" t="s">
        <v>196</v>
      </c>
      <c r="K17">
        <v>1235437915</v>
      </c>
      <c r="L17" t="str">
        <f t="shared" si="1"/>
        <v>Ignacio@correo.com</v>
      </c>
      <c r="M17">
        <v>25</v>
      </c>
      <c r="N17" t="s">
        <v>241</v>
      </c>
      <c r="O17">
        <v>12345677061</v>
      </c>
      <c r="P17" s="4">
        <v>3</v>
      </c>
      <c r="Q17" t="str">
        <f t="shared" si="2"/>
        <v>INSERT INTO public.beneficiario(tipo_doc, documento, nombre, apellido, f_naci, parentezco, ocupacion, direccion, telefono, correo, porcentaje_afi, nombre_banco, numero_cuenta, nmid_tomador)VALUES ('CC','123435672','Ignacio','Gómez','1987-12-8','sobrino','Periodista','cr 1 #39-12','1235437915','Ignacio@correo.com',25,'Bancolombia','12345677061',3);</v>
      </c>
    </row>
    <row r="18" spans="1:17" ht="17.25" x14ac:dyDescent="0.25">
      <c r="A18" t="s">
        <v>57</v>
      </c>
      <c r="B18">
        <f t="shared" ca="1" si="0"/>
        <v>0.5254798078126881</v>
      </c>
      <c r="C18" t="s">
        <v>14</v>
      </c>
      <c r="D18">
        <v>123435687</v>
      </c>
      <c r="E18" s="2" t="s">
        <v>28</v>
      </c>
      <c r="F18" t="s">
        <v>116</v>
      </c>
      <c r="G18" s="1" t="s">
        <v>155</v>
      </c>
      <c r="H18" t="s">
        <v>178</v>
      </c>
      <c r="I18" t="s">
        <v>189</v>
      </c>
      <c r="J18" t="s">
        <v>211</v>
      </c>
      <c r="K18">
        <v>1235437990</v>
      </c>
      <c r="L18" t="str">
        <f t="shared" si="1"/>
        <v>Carlos@correo.com</v>
      </c>
      <c r="M18">
        <v>50</v>
      </c>
      <c r="N18" t="s">
        <v>241</v>
      </c>
      <c r="O18">
        <v>12345678561</v>
      </c>
      <c r="P18" s="4">
        <v>4</v>
      </c>
      <c r="Q18" t="str">
        <f t="shared" si="2"/>
        <v>INSERT INTO public.beneficiario(tipo_doc, documento, nombre, apellido, f_naci, parentezco, ocupacion, direccion, telefono, correo, porcentaje_afi, nombre_banco, numero_cuenta, nmid_tomador)VALUES ('CC','123435687','Carlos','Álvarez','1987-12-10','prima','Psicólogo','cr 1 #39-27','1235437990','Carlos@correo.com',50,'Bancolombia','12345678561',4);</v>
      </c>
    </row>
    <row r="19" spans="1:17" ht="17.25" x14ac:dyDescent="0.25">
      <c r="A19" t="s">
        <v>57</v>
      </c>
      <c r="B19">
        <f t="shared" ca="1" si="0"/>
        <v>0.96725675095010599</v>
      </c>
      <c r="C19" t="s">
        <v>18</v>
      </c>
      <c r="D19">
        <v>123435700</v>
      </c>
      <c r="E19" s="2" t="s">
        <v>91</v>
      </c>
      <c r="F19" t="s">
        <v>128</v>
      </c>
      <c r="G19" s="1" t="s">
        <v>162</v>
      </c>
      <c r="H19" t="s">
        <v>178</v>
      </c>
      <c r="I19" t="s">
        <v>181</v>
      </c>
      <c r="J19" t="s">
        <v>224</v>
      </c>
      <c r="K19">
        <v>1235438055</v>
      </c>
      <c r="L19" t="str">
        <f t="shared" si="1"/>
        <v>Victoria@correo.com</v>
      </c>
      <c r="M19">
        <v>10</v>
      </c>
      <c r="N19" t="s">
        <v>244</v>
      </c>
      <c r="O19">
        <v>12345679861</v>
      </c>
      <c r="P19" s="4">
        <v>4</v>
      </c>
      <c r="Q19" t="str">
        <f t="shared" si="2"/>
        <v>INSERT INTO public.beneficiario(tipo_doc, documento, nombre, apellido, f_naci, parentezco, ocupacion, direccion, telefono, correo, porcentaje_afi, nombre_banco, numero_cuenta, nmid_tomador)VALUES ('TI','123435700','Victoria','Núñez','1995-03-18','prima','Médico','cr 1 #39-40','1235438055','Victoria@correo.com',10,'Banco de Occidente','12345679861',4);</v>
      </c>
    </row>
    <row r="20" spans="1:17" ht="17.25" x14ac:dyDescent="0.25">
      <c r="A20" t="s">
        <v>57</v>
      </c>
      <c r="B20">
        <f t="shared" ca="1" si="0"/>
        <v>0.18369866402529766</v>
      </c>
      <c r="C20" t="s">
        <v>14</v>
      </c>
      <c r="D20">
        <v>123435673</v>
      </c>
      <c r="E20" s="2" t="s">
        <v>69</v>
      </c>
      <c r="F20" t="s">
        <v>106</v>
      </c>
      <c r="G20" s="1" t="s">
        <v>147</v>
      </c>
      <c r="H20" t="s">
        <v>177</v>
      </c>
      <c r="I20" t="s">
        <v>187</v>
      </c>
      <c r="J20" t="s">
        <v>197</v>
      </c>
      <c r="K20">
        <v>1235437920</v>
      </c>
      <c r="L20" t="str">
        <f t="shared" si="1"/>
        <v>Isabella@correo.com</v>
      </c>
      <c r="M20">
        <v>10</v>
      </c>
      <c r="N20" t="s">
        <v>242</v>
      </c>
      <c r="O20">
        <v>12345677161</v>
      </c>
      <c r="P20" s="4">
        <v>4</v>
      </c>
      <c r="Q20" t="str">
        <f t="shared" si="2"/>
        <v>INSERT INTO public.beneficiario(tipo_doc, documento, nombre, apellido, f_naci, parentezco, ocupacion, direccion, telefono, correo, porcentaje_afi, nombre_banco, numero_cuenta, nmid_tomador)VALUES ('CC','123435673','Isabella','Díaz','1995-03-13','abuela','Diseñador gráfico','cr 1 #39-13','1235437920','Isabella@correo.com',10,'Davivienda','12345677161',4);</v>
      </c>
    </row>
    <row r="21" spans="1:17" ht="17.25" x14ac:dyDescent="0.25">
      <c r="A21" t="s">
        <v>57</v>
      </c>
      <c r="B21">
        <f t="shared" ca="1" si="0"/>
        <v>0.63412264039814015</v>
      </c>
      <c r="C21" t="s">
        <v>14</v>
      </c>
      <c r="D21">
        <v>123435697</v>
      </c>
      <c r="E21" s="2" t="s">
        <v>88</v>
      </c>
      <c r="F21" t="s">
        <v>125</v>
      </c>
      <c r="G21" s="1" t="s">
        <v>159</v>
      </c>
      <c r="H21" t="s">
        <v>175</v>
      </c>
      <c r="I21" t="s">
        <v>188</v>
      </c>
      <c r="J21" t="s">
        <v>221</v>
      </c>
      <c r="K21">
        <v>1235438040</v>
      </c>
      <c r="L21" t="str">
        <f t="shared" si="1"/>
        <v>Agustín@correo.com</v>
      </c>
      <c r="M21">
        <v>10</v>
      </c>
      <c r="N21" t="s">
        <v>241</v>
      </c>
      <c r="O21">
        <v>12345679561</v>
      </c>
      <c r="P21" s="4">
        <v>4</v>
      </c>
      <c r="Q21" t="str">
        <f t="shared" si="2"/>
        <v>INSERT INTO public.beneficiario(tipo_doc, documento, nombre, apellido, f_naci, parentezco, ocupacion, direccion, telefono, correo, porcentaje_afi, nombre_banco, numero_cuenta, nmid_tomador)VALUES ('CC','123435697','Agustín','Cervantes','1995-03-17','nieto','Arquitecto','cr 1 #39-37','1235438040','Agustín@correo.com',10,'Bancolombia','12345679561',4);</v>
      </c>
    </row>
    <row r="22" spans="1:17" ht="17.25" x14ac:dyDescent="0.25">
      <c r="A22" t="s">
        <v>57</v>
      </c>
      <c r="B22">
        <f t="shared" ca="1" si="0"/>
        <v>0.6166377275777406</v>
      </c>
      <c r="C22" t="s">
        <v>14</v>
      </c>
      <c r="D22">
        <v>123435689</v>
      </c>
      <c r="E22" s="2" t="s">
        <v>82</v>
      </c>
      <c r="F22" t="s">
        <v>118</v>
      </c>
      <c r="G22" s="1" t="s">
        <v>157</v>
      </c>
      <c r="H22" t="s">
        <v>172</v>
      </c>
      <c r="I22" t="s">
        <v>181</v>
      </c>
      <c r="J22" t="s">
        <v>213</v>
      </c>
      <c r="K22">
        <v>1235438000</v>
      </c>
      <c r="L22" t="str">
        <f t="shared" si="1"/>
        <v>David@correo.com</v>
      </c>
      <c r="M22">
        <v>20</v>
      </c>
      <c r="N22" t="s">
        <v>243</v>
      </c>
      <c r="O22">
        <v>12345678761</v>
      </c>
      <c r="P22" s="4">
        <v>4</v>
      </c>
      <c r="Q22" t="str">
        <f t="shared" si="2"/>
        <v>INSERT INTO public.beneficiario(tipo_doc, documento, nombre, apellido, f_naci, parentezco, ocupacion, direccion, telefono, correo, porcentaje_afi, nombre_banco, numero_cuenta, nmid_tomador)VALUES ('CC','123435689','David','Castro','2000-04-25','hijo','Médico','cr 1 #39-29','1235438000','David@correo.com',20,'BBVA Colombia','12345678761',4);</v>
      </c>
    </row>
    <row r="23" spans="1:17" ht="17.25" x14ac:dyDescent="0.25">
      <c r="A23" t="s">
        <v>57</v>
      </c>
      <c r="B23">
        <f t="shared" ca="1" si="0"/>
        <v>0.38751880499910485</v>
      </c>
      <c r="C23" t="s">
        <v>18</v>
      </c>
      <c r="D23">
        <v>123435706</v>
      </c>
      <c r="E23" s="2" t="s">
        <v>97</v>
      </c>
      <c r="F23" t="s">
        <v>134</v>
      </c>
      <c r="G23" s="1" t="s">
        <v>165</v>
      </c>
      <c r="H23" t="s">
        <v>171</v>
      </c>
      <c r="I23" t="s">
        <v>187</v>
      </c>
      <c r="J23" t="s">
        <v>230</v>
      </c>
      <c r="K23">
        <v>1235438085</v>
      </c>
      <c r="L23" t="str">
        <f t="shared" si="1"/>
        <v>Samuel@correo.com</v>
      </c>
      <c r="M23">
        <v>48</v>
      </c>
      <c r="N23" t="s">
        <v>245</v>
      </c>
      <c r="O23">
        <v>12345680461</v>
      </c>
      <c r="P23" s="4">
        <v>5</v>
      </c>
      <c r="Q23" t="str">
        <f t="shared" si="2"/>
        <v>INSERT INTO public.beneficiario(tipo_doc, documento, nombre, apellido, f_naci, parentezco, ocupacion, direccion, telefono, correo, porcentaje_afi, nombre_banco, numero_cuenta, nmid_tomador)VALUES ('TI','123435706','Samuel','Guzmán','1995-03-19','tio','Diseñador gráfico','cr 1 #39-46','1235438085','Samuel@correo.com',48,'Banco Popular','12345680461',5);</v>
      </c>
    </row>
    <row r="24" spans="1:17" ht="17.25" x14ac:dyDescent="0.25">
      <c r="A24" t="s">
        <v>57</v>
      </c>
      <c r="B24">
        <f t="shared" ca="1" si="0"/>
        <v>0.55864677502218973</v>
      </c>
      <c r="C24" t="s">
        <v>14</v>
      </c>
      <c r="D24">
        <v>123435714</v>
      </c>
      <c r="E24" s="2" t="s">
        <v>105</v>
      </c>
      <c r="F24" t="s">
        <v>141</v>
      </c>
      <c r="G24" s="1" t="s">
        <v>170</v>
      </c>
      <c r="H24" t="s">
        <v>179</v>
      </c>
      <c r="I24" t="s">
        <v>184</v>
      </c>
      <c r="J24" t="s">
        <v>238</v>
      </c>
      <c r="K24">
        <v>1235438125</v>
      </c>
      <c r="L24" t="str">
        <f t="shared" si="1"/>
        <v>Juliana@correo.com</v>
      </c>
      <c r="M24">
        <v>12</v>
      </c>
      <c r="N24" t="s">
        <v>243</v>
      </c>
      <c r="O24">
        <v>12345681261</v>
      </c>
      <c r="P24" s="4">
        <v>5</v>
      </c>
      <c r="Q24" t="str">
        <f t="shared" si="2"/>
        <v>INSERT INTO public.beneficiario(tipo_doc, documento, nombre, apellido, f_naci, parentezco, ocupacion, direccion, telefono, correo, porcentaje_afi, nombre_banco, numero_cuenta, nmid_tomador)VALUES ('CC','123435714','Juliana','Lozano','1987-12-15','abuelo','Maestro','cr 1 #39-54','1235438125','Juliana@correo.com',12,'BBVA Colombia','12345681261',5);</v>
      </c>
    </row>
    <row r="25" spans="1:17" ht="17.25" x14ac:dyDescent="0.25">
      <c r="A25" t="s">
        <v>57</v>
      </c>
      <c r="B25">
        <f t="shared" ca="1" si="0"/>
        <v>0.33621916883849212</v>
      </c>
      <c r="C25" t="s">
        <v>14</v>
      </c>
      <c r="D25">
        <v>123435675</v>
      </c>
      <c r="E25" s="2" t="s">
        <v>71</v>
      </c>
      <c r="F25" t="s">
        <v>32</v>
      </c>
      <c r="G25" s="1" t="s">
        <v>149</v>
      </c>
      <c r="H25" t="s">
        <v>179</v>
      </c>
      <c r="I25" t="s">
        <v>188</v>
      </c>
      <c r="J25" t="s">
        <v>199</v>
      </c>
      <c r="K25">
        <v>1235437930</v>
      </c>
      <c r="L25" t="str">
        <f t="shared" si="1"/>
        <v>Natalia@correo.com</v>
      </c>
      <c r="M25">
        <v>30</v>
      </c>
      <c r="N25" t="s">
        <v>244</v>
      </c>
      <c r="O25">
        <v>12345677361</v>
      </c>
      <c r="P25" s="4">
        <v>5</v>
      </c>
      <c r="Q25" t="str">
        <f t="shared" si="2"/>
        <v>INSERT INTO public.beneficiario(tipo_doc, documento, nombre, apellido, f_naci, parentezco, ocupacion, direccion, telefono, correo, porcentaje_afi, nombre_banco, numero_cuenta, nmid_tomador)VALUES ('CC','123435675','Natalia','Martínez','1987-12-8','abuelo','Arquitecto','cr 1 #39-15','1235437930','Natalia@correo.com',30,'Banco de Occidente','12345677361',5);</v>
      </c>
    </row>
    <row r="26" spans="1:17" ht="17.25" x14ac:dyDescent="0.25">
      <c r="A26" t="s">
        <v>57</v>
      </c>
      <c r="B26">
        <f t="shared" ca="1" si="0"/>
        <v>0.82812922577037928</v>
      </c>
      <c r="C26" t="s">
        <v>18</v>
      </c>
      <c r="D26">
        <v>123435708</v>
      </c>
      <c r="E26" s="2" t="s">
        <v>99</v>
      </c>
      <c r="F26" t="s">
        <v>136</v>
      </c>
      <c r="G26" s="1" t="s">
        <v>167</v>
      </c>
      <c r="H26" t="s">
        <v>173</v>
      </c>
      <c r="I26" t="s">
        <v>188</v>
      </c>
      <c r="J26" t="s">
        <v>232</v>
      </c>
      <c r="K26">
        <v>1235438095</v>
      </c>
      <c r="L26" t="str">
        <f t="shared" si="1"/>
        <v>Martina@correo.com</v>
      </c>
      <c r="M26">
        <v>5</v>
      </c>
      <c r="N26" t="s">
        <v>242</v>
      </c>
      <c r="O26">
        <v>12345680661</v>
      </c>
      <c r="P26" s="4">
        <v>5</v>
      </c>
      <c r="Q26" t="str">
        <f t="shared" si="2"/>
        <v>INSERT INTO public.beneficiario(tipo_doc, documento, nombre, apellido, f_naci, parentezco, ocupacion, direccion, telefono, correo, porcentaje_afi, nombre_banco, numero_cuenta, nmid_tomador)VALUES ('TI','123435708','Martina','Montes','1987-12-14','mama','Arquitecto','cr 1 #39-48','1235438095','Martina@correo.com',5,'Davivienda','12345680661',5);</v>
      </c>
    </row>
    <row r="27" spans="1:17" ht="17.25" x14ac:dyDescent="0.25">
      <c r="A27" t="s">
        <v>57</v>
      </c>
      <c r="B27">
        <f t="shared" ca="1" si="0"/>
        <v>0.20821141438786595</v>
      </c>
      <c r="C27" t="s">
        <v>19</v>
      </c>
      <c r="D27">
        <v>123435701</v>
      </c>
      <c r="E27" s="2" t="s">
        <v>92</v>
      </c>
      <c r="F27" t="s">
        <v>129</v>
      </c>
      <c r="G27" s="1" t="s">
        <v>163</v>
      </c>
      <c r="H27" t="s">
        <v>179</v>
      </c>
      <c r="I27" t="s">
        <v>182</v>
      </c>
      <c r="J27" t="s">
        <v>225</v>
      </c>
      <c r="K27">
        <v>1235438060</v>
      </c>
      <c r="L27" t="str">
        <f t="shared" si="1"/>
        <v>Bruno@correo.com</v>
      </c>
      <c r="M27">
        <v>5</v>
      </c>
      <c r="N27" t="s">
        <v>245</v>
      </c>
      <c r="O27">
        <v>12345679961</v>
      </c>
      <c r="P27" s="4">
        <v>5</v>
      </c>
      <c r="Q27" t="str">
        <f t="shared" si="2"/>
        <v>INSERT INTO public.beneficiario(tipo_doc, documento, nombre, apellido, f_naci, parentezco, ocupacion, direccion, telefono, correo, porcentaje_afi, nombre_banco, numero_cuenta, nmid_tomador)VALUES ('PA','123435701','Bruno','Ríos','2000-04-27','abuelo','Chef','cr 1 #39-41','1235438060','Bruno@correo.com',5,'Banco Popular','12345679961',5);</v>
      </c>
    </row>
    <row r="28" spans="1:17" ht="17.25" x14ac:dyDescent="0.25">
      <c r="A28" t="s">
        <v>57</v>
      </c>
      <c r="B28">
        <f t="shared" ca="1" si="0"/>
        <v>0.94721483159321407</v>
      </c>
      <c r="C28" t="s">
        <v>143</v>
      </c>
      <c r="D28">
        <v>123435709</v>
      </c>
      <c r="E28" s="2" t="s">
        <v>100</v>
      </c>
      <c r="F28" t="s">
        <v>118</v>
      </c>
      <c r="G28" s="1" t="s">
        <v>165</v>
      </c>
      <c r="H28" t="s">
        <v>174</v>
      </c>
      <c r="I28" t="s">
        <v>189</v>
      </c>
      <c r="J28" t="s">
        <v>233</v>
      </c>
      <c r="K28">
        <v>1235438100</v>
      </c>
      <c r="L28" t="str">
        <f t="shared" si="1"/>
        <v>Nicolás@correo.com</v>
      </c>
      <c r="M28">
        <v>6</v>
      </c>
      <c r="N28" t="s">
        <v>243</v>
      </c>
      <c r="O28">
        <v>12345680761</v>
      </c>
      <c r="P28" s="4">
        <v>6</v>
      </c>
      <c r="Q28" t="str">
        <f t="shared" si="2"/>
        <v>INSERT INTO public.beneficiario(tipo_doc, documento, nombre, apellido, f_naci, parentezco, ocupacion, direccion, telefono, correo, porcentaje_afi, nombre_banco, numero_cuenta, nmid_tomador)VALUES ('PE','123435709','Nicolás','Castro','1995-03-19','papa','Psicólogo','cr 1 #39-49','1235438100','Nicolás@correo.com',6,'BBVA Colombia','12345680761',6);</v>
      </c>
    </row>
    <row r="29" spans="1:17" ht="17.25" x14ac:dyDescent="0.25">
      <c r="A29" t="s">
        <v>57</v>
      </c>
      <c r="B29">
        <f t="shared" ca="1" si="0"/>
        <v>0.83049775383218993</v>
      </c>
      <c r="C29" t="s">
        <v>14</v>
      </c>
      <c r="D29">
        <v>123435699</v>
      </c>
      <c r="E29" s="2" t="s">
        <v>90</v>
      </c>
      <c r="F29" t="s">
        <v>127</v>
      </c>
      <c r="G29" s="1" t="s">
        <v>161</v>
      </c>
      <c r="H29" t="s">
        <v>177</v>
      </c>
      <c r="I29" t="s">
        <v>190</v>
      </c>
      <c r="J29" t="s">
        <v>223</v>
      </c>
      <c r="K29">
        <v>1235438050</v>
      </c>
      <c r="L29" t="str">
        <f t="shared" si="1"/>
        <v>Rafael@correo.com</v>
      </c>
      <c r="M29">
        <v>4</v>
      </c>
      <c r="N29" t="s">
        <v>243</v>
      </c>
      <c r="O29">
        <v>12345679761</v>
      </c>
      <c r="P29" s="4">
        <v>6</v>
      </c>
      <c r="Q29" t="str">
        <f t="shared" si="2"/>
        <v>INSERT INTO public.beneficiario(tipo_doc, documento, nombre, apellido, f_naci, parentezco, ocupacion, direccion, telefono, correo, porcentaje_afi, nombre_banco, numero_cuenta, nmid_tomador)VALUES ('CC','123435699','Rafael','Espinoza','1987-12-12','abuela','ingeniero','cr 1 #39-39','1235438050','Rafael@correo.com',4,'BBVA Colombia','12345679761',6);</v>
      </c>
    </row>
    <row r="30" spans="1:17" ht="17.25" x14ac:dyDescent="0.25">
      <c r="A30" t="s">
        <v>57</v>
      </c>
      <c r="B30">
        <f t="shared" ca="1" si="0"/>
        <v>0.64694199702831612</v>
      </c>
      <c r="C30" t="s">
        <v>14</v>
      </c>
      <c r="D30">
        <v>123435683</v>
      </c>
      <c r="E30" s="2" t="s">
        <v>78</v>
      </c>
      <c r="F30" t="s">
        <v>112</v>
      </c>
      <c r="G30" s="1" t="s">
        <v>154</v>
      </c>
      <c r="H30" t="s">
        <v>174</v>
      </c>
      <c r="I30" t="s">
        <v>186</v>
      </c>
      <c r="J30" t="s">
        <v>207</v>
      </c>
      <c r="K30">
        <v>1235437970</v>
      </c>
      <c r="L30" t="str">
        <f t="shared" si="1"/>
        <v>Alejandro@correo.com</v>
      </c>
      <c r="M30">
        <v>12</v>
      </c>
      <c r="N30" t="s">
        <v>242</v>
      </c>
      <c r="O30">
        <v>12345678161</v>
      </c>
      <c r="P30" s="4">
        <v>6</v>
      </c>
      <c r="Q30" t="str">
        <f t="shared" si="2"/>
        <v>INSERT INTO public.beneficiario(tipo_doc, documento, nombre, apellido, f_naci, parentezco, ocupacion, direccion, telefono, correo, porcentaje_afi, nombre_banco, numero_cuenta, nmid_tomador)VALUES ('CC','123435683','Alejandro','Ortiz','2000-04-24','papa','Periodista','cr 1 #39-23','1235437970','Alejandro@correo.com',12,'Davivienda','12345678161',6);</v>
      </c>
    </row>
    <row r="31" spans="1:17" ht="17.25" x14ac:dyDescent="0.25">
      <c r="A31" t="s">
        <v>57</v>
      </c>
      <c r="B31">
        <f t="shared" ca="1" si="0"/>
        <v>0.60789496936403176</v>
      </c>
      <c r="C31" t="s">
        <v>142</v>
      </c>
      <c r="D31">
        <v>123435710</v>
      </c>
      <c r="E31" s="2" t="s">
        <v>101</v>
      </c>
      <c r="F31" t="s">
        <v>137</v>
      </c>
      <c r="G31" s="1" t="s">
        <v>166</v>
      </c>
      <c r="H31" t="s">
        <v>175</v>
      </c>
      <c r="I31" t="s">
        <v>190</v>
      </c>
      <c r="J31" t="s">
        <v>234</v>
      </c>
      <c r="K31">
        <v>1235438105</v>
      </c>
      <c r="L31" t="str">
        <f t="shared" si="1"/>
        <v>Carolina@correo.com</v>
      </c>
      <c r="M31">
        <v>8</v>
      </c>
      <c r="N31" t="s">
        <v>244</v>
      </c>
      <c r="O31">
        <v>12345680861</v>
      </c>
      <c r="P31" s="4">
        <v>6</v>
      </c>
      <c r="Q31" t="str">
        <f t="shared" si="2"/>
        <v>INSERT INTO public.beneficiario(tipo_doc, documento, nombre, apellido, f_naci, parentezco, ocupacion, direccion, telefono, correo, porcentaje_afi, nombre_banco, numero_cuenta, nmid_tomador)VALUES ('RC','123435710','Carolina','Acosta','2000-04-28','nieto','ingeniero','cr 1 #39-50','1235438105','Carolina@correo.com',8,'Banco de Occidente','12345680861',6);</v>
      </c>
    </row>
    <row r="32" spans="1:17" ht="17.25" x14ac:dyDescent="0.25">
      <c r="A32" t="s">
        <v>57</v>
      </c>
      <c r="B32">
        <f t="shared" ca="1" si="0"/>
        <v>0.16715341101458292</v>
      </c>
      <c r="C32" t="s">
        <v>18</v>
      </c>
      <c r="D32">
        <v>123435684</v>
      </c>
      <c r="E32" s="2" t="s">
        <v>79</v>
      </c>
      <c r="F32" t="s">
        <v>113</v>
      </c>
      <c r="G32" s="1" t="s">
        <v>155</v>
      </c>
      <c r="H32" t="s">
        <v>175</v>
      </c>
      <c r="I32" t="s">
        <v>187</v>
      </c>
      <c r="J32" t="s">
        <v>208</v>
      </c>
      <c r="K32">
        <v>1235437975</v>
      </c>
      <c r="L32" t="str">
        <f t="shared" si="1"/>
        <v>Mariana@correo.com</v>
      </c>
      <c r="M32">
        <v>70</v>
      </c>
      <c r="N32" t="s">
        <v>243</v>
      </c>
      <c r="O32">
        <v>12345678261</v>
      </c>
      <c r="P32" s="4">
        <v>6</v>
      </c>
      <c r="Q32" t="str">
        <f t="shared" si="2"/>
        <v>INSERT INTO public.beneficiario(tipo_doc, documento, nombre, apellido, f_naci, parentezco, ocupacion, direccion, telefono, correo, porcentaje_afi, nombre_banco, numero_cuenta, nmid_tomador)VALUES ('TI','123435684','Mariana','Jiménez','1987-12-10','nieto','Diseñador gráfico','cr 1 #39-24','1235437975','Mariana@correo.com',70,'BBVA Colombia','12345678261',6);</v>
      </c>
    </row>
    <row r="33" spans="1:17" ht="17.25" x14ac:dyDescent="0.25">
      <c r="A33" t="s">
        <v>57</v>
      </c>
      <c r="B33">
        <f t="shared" ca="1" si="0"/>
        <v>0.40542659531486336</v>
      </c>
      <c r="C33" t="s">
        <v>19</v>
      </c>
      <c r="D33">
        <v>123435669</v>
      </c>
      <c r="E33" s="2" t="s">
        <v>65</v>
      </c>
      <c r="F33" t="s">
        <v>36</v>
      </c>
      <c r="G33" s="1" t="s">
        <v>146</v>
      </c>
      <c r="H33" t="s">
        <v>173</v>
      </c>
      <c r="I33" t="s">
        <v>183</v>
      </c>
      <c r="J33" t="s">
        <v>193</v>
      </c>
      <c r="K33">
        <v>1235437900</v>
      </c>
      <c r="L33" t="str">
        <f t="shared" si="1"/>
        <v>Valentina@correo.com</v>
      </c>
      <c r="M33">
        <v>15</v>
      </c>
      <c r="N33" t="s">
        <v>243</v>
      </c>
      <c r="O33">
        <v>12345676761</v>
      </c>
      <c r="P33" s="4">
        <v>7</v>
      </c>
      <c r="Q33" t="str">
        <f t="shared" si="2"/>
        <v>INSERT INTO public.beneficiario(tipo_doc, documento, nombre, apellido, f_naci, parentezco, ocupacion, direccion, telefono, correo, porcentaje_afi, nombre_banco, numero_cuenta, nmid_tomador)VALUES ('PA','123435669','Valentina','Fernández','1987-12-7','mama','Abogado','cr 1 #39-9','1235437900','Valentina@correo.com',15,'BBVA Colombia','12345676761',7);</v>
      </c>
    </row>
    <row r="34" spans="1:17" ht="17.25" x14ac:dyDescent="0.25">
      <c r="A34" t="s">
        <v>57</v>
      </c>
      <c r="B34">
        <f t="shared" ca="1" si="0"/>
        <v>0.28251681650989602</v>
      </c>
      <c r="C34" t="s">
        <v>19</v>
      </c>
      <c r="D34">
        <v>123435685</v>
      </c>
      <c r="E34" s="2" t="s">
        <v>80</v>
      </c>
      <c r="F34" t="s">
        <v>114</v>
      </c>
      <c r="G34" s="1" t="s">
        <v>153</v>
      </c>
      <c r="H34" t="s">
        <v>176</v>
      </c>
      <c r="I34" t="s">
        <v>52</v>
      </c>
      <c r="J34" t="s">
        <v>209</v>
      </c>
      <c r="K34">
        <v>1235437980</v>
      </c>
      <c r="L34" t="str">
        <f t="shared" si="1"/>
        <v>Francisco@correo.com</v>
      </c>
      <c r="M34">
        <v>15</v>
      </c>
      <c r="N34" t="s">
        <v>244</v>
      </c>
      <c r="O34">
        <v>12345678361</v>
      </c>
      <c r="P34" s="4">
        <v>7</v>
      </c>
      <c r="Q34" t="str">
        <f t="shared" si="2"/>
        <v>INSERT INTO public.beneficiario(tipo_doc, documento, nombre, apellido, f_naci, parentezco, ocupacion, direccion, telefono, correo, porcentaje_afi, nombre_banco, numero_cuenta, nmid_tomador)VALUES ('PA','123435685','Francisco','Reyes','1995-03-15','sobrino','Ingeniero','cr 1 #39-25','1235437980','Francisco@correo.com',15,'Banco de Occidente','12345678361',7);</v>
      </c>
    </row>
    <row r="35" spans="1:17" ht="17.25" x14ac:dyDescent="0.25">
      <c r="A35" t="s">
        <v>57</v>
      </c>
      <c r="B35">
        <f t="shared" ref="B35:B52" ca="1" si="3">+RAND()</f>
        <v>7.5733593792031928E-2</v>
      </c>
      <c r="C35" t="s">
        <v>18</v>
      </c>
      <c r="D35">
        <v>123435690</v>
      </c>
      <c r="E35" s="2" t="s">
        <v>83</v>
      </c>
      <c r="F35" t="s">
        <v>109</v>
      </c>
      <c r="G35" s="1" t="s">
        <v>158</v>
      </c>
      <c r="H35" t="s">
        <v>180</v>
      </c>
      <c r="I35" t="s">
        <v>182</v>
      </c>
      <c r="J35" t="s">
        <v>214</v>
      </c>
      <c r="K35">
        <v>1235438005</v>
      </c>
      <c r="L35" t="str">
        <f t="shared" si="1"/>
        <v>Renata@correo.com</v>
      </c>
      <c r="M35">
        <v>15</v>
      </c>
      <c r="N35" t="s">
        <v>244</v>
      </c>
      <c r="O35">
        <v>12345678861</v>
      </c>
      <c r="P35" s="4">
        <v>7</v>
      </c>
      <c r="Q35" t="str">
        <f t="shared" si="2"/>
        <v>INSERT INTO public.beneficiario(tipo_doc, documento, nombre, apellido, f_naci, parentezco, ocupacion, direccion, telefono, correo, porcentaje_afi, nombre_banco, numero_cuenta, nmid_tomador)VALUES ('TI','123435690','Renata','Ramírez','1987-12-11','conyugue','Chef','cr 1 #39-30','1235438005','Renata@correo.com',15,'Banco de Occidente','12345678861',7);</v>
      </c>
    </row>
    <row r="36" spans="1:17" ht="17.25" x14ac:dyDescent="0.25">
      <c r="A36" t="s">
        <v>57</v>
      </c>
      <c r="B36">
        <f t="shared" ca="1" si="3"/>
        <v>5.1760294144055585E-2</v>
      </c>
      <c r="C36" t="s">
        <v>18</v>
      </c>
      <c r="D36">
        <v>123435716</v>
      </c>
      <c r="E36" s="2" t="s">
        <v>96</v>
      </c>
      <c r="F36" t="s">
        <v>116</v>
      </c>
      <c r="G36" s="1" t="s">
        <v>169</v>
      </c>
      <c r="H36" t="s">
        <v>180</v>
      </c>
      <c r="I36" t="s">
        <v>186</v>
      </c>
      <c r="J36" t="s">
        <v>240</v>
      </c>
      <c r="K36">
        <v>1235438135</v>
      </c>
      <c r="L36" t="str">
        <f t="shared" si="1"/>
        <v>Emilia@correo.com</v>
      </c>
      <c r="M36">
        <v>15</v>
      </c>
      <c r="N36" t="s">
        <v>245</v>
      </c>
      <c r="O36">
        <v>12345681461</v>
      </c>
      <c r="P36" s="4">
        <v>7</v>
      </c>
      <c r="Q36" t="str">
        <f t="shared" si="2"/>
        <v>INSERT INTO public.beneficiario(tipo_doc, documento, nombre, apellido, f_naci, parentezco, ocupacion, direccion, telefono, correo, porcentaje_afi, nombre_banco, numero_cuenta, nmid_tomador)VALUES ('TI','123435716','Emilia','Álvarez','2000-04-29','conyugue','Periodista','cr 1 #39-56','1235438135','Emilia@correo.com',15,'Banco Popular','12345681461',7);</v>
      </c>
    </row>
    <row r="37" spans="1:17" ht="17.25" x14ac:dyDescent="0.25">
      <c r="A37" t="s">
        <v>57</v>
      </c>
      <c r="B37">
        <f t="shared" ca="1" si="3"/>
        <v>0.7293504514704362</v>
      </c>
      <c r="C37" t="s">
        <v>14</v>
      </c>
      <c r="D37">
        <v>123435715</v>
      </c>
      <c r="E37" s="2" t="s">
        <v>95</v>
      </c>
      <c r="F37" t="s">
        <v>115</v>
      </c>
      <c r="G37" s="1" t="s">
        <v>168</v>
      </c>
      <c r="H37" t="s">
        <v>172</v>
      </c>
      <c r="I37" t="s">
        <v>185</v>
      </c>
      <c r="J37" t="s">
        <v>239</v>
      </c>
      <c r="K37">
        <v>1235438130</v>
      </c>
      <c r="L37" t="str">
        <f t="shared" si="1"/>
        <v>Catalina@correo.com</v>
      </c>
      <c r="M37">
        <v>40</v>
      </c>
      <c r="N37" t="s">
        <v>244</v>
      </c>
      <c r="O37">
        <v>12345681361</v>
      </c>
      <c r="P37" s="4">
        <v>7</v>
      </c>
      <c r="Q37" t="str">
        <f t="shared" si="2"/>
        <v>INSERT INTO public.beneficiario(tipo_doc, documento, nombre, apellido, f_naci, parentezco, ocupacion, direccion, telefono, correo, porcentaje_afi, nombre_banco, numero_cuenta, nmid_tomador)VALUES ('CC','123435715','Catalina','Mendoza','1995-03-20','hijo','Mecánico','cr 1 #39-55','1235438130','Catalina@correo.com',40,'Banco de Occidente','12345681361',7);</v>
      </c>
    </row>
    <row r="38" spans="1:17" ht="17.25" x14ac:dyDescent="0.25">
      <c r="A38" t="s">
        <v>57</v>
      </c>
      <c r="B38">
        <f t="shared" ca="1" si="3"/>
        <v>0.21470394112082636</v>
      </c>
      <c r="C38" t="s">
        <v>14</v>
      </c>
      <c r="D38">
        <v>123435703</v>
      </c>
      <c r="E38" s="2" t="s">
        <v>94</v>
      </c>
      <c r="F38" t="s">
        <v>131</v>
      </c>
      <c r="G38" s="1" t="s">
        <v>162</v>
      </c>
      <c r="H38" t="s">
        <v>180</v>
      </c>
      <c r="I38" t="s">
        <v>184</v>
      </c>
      <c r="J38" t="s">
        <v>227</v>
      </c>
      <c r="K38">
        <v>1235438070</v>
      </c>
      <c r="L38" t="str">
        <f t="shared" si="1"/>
        <v>Luis@correo.com</v>
      </c>
      <c r="M38">
        <v>40</v>
      </c>
      <c r="N38" t="s">
        <v>242</v>
      </c>
      <c r="O38">
        <v>12345680161</v>
      </c>
      <c r="P38" s="4">
        <v>8</v>
      </c>
      <c r="Q38" t="str">
        <f t="shared" si="2"/>
        <v>INSERT INTO public.beneficiario(tipo_doc, documento, nombre, apellido, f_naci, parentezco, ocupacion, direccion, telefono, correo, porcentaje_afi, nombre_banco, numero_cuenta, nmid_tomador)VALUES ('CC','123435703','Luis','Valencia','1995-03-18','conyugue','Maestro','cr 1 #39-43','1235438070','Luis@correo.com',40,'Davivienda','12345680161',8);</v>
      </c>
    </row>
    <row r="39" spans="1:17" ht="17.25" x14ac:dyDescent="0.25">
      <c r="A39" t="s">
        <v>57</v>
      </c>
      <c r="B39">
        <f t="shared" ca="1" si="3"/>
        <v>0.50104791566877127</v>
      </c>
      <c r="C39" t="s">
        <v>142</v>
      </c>
      <c r="D39">
        <v>123435694</v>
      </c>
      <c r="E39" s="2" t="s">
        <v>85</v>
      </c>
      <c r="F39" t="s">
        <v>122</v>
      </c>
      <c r="G39" s="1" t="s">
        <v>159</v>
      </c>
      <c r="H39" t="s">
        <v>172</v>
      </c>
      <c r="I39" t="s">
        <v>186</v>
      </c>
      <c r="J39" t="s">
        <v>218</v>
      </c>
      <c r="K39">
        <v>1235438025</v>
      </c>
      <c r="L39" t="str">
        <f t="shared" si="1"/>
        <v>Jimena@correo.com</v>
      </c>
      <c r="M39">
        <v>10</v>
      </c>
      <c r="N39" t="s">
        <v>243</v>
      </c>
      <c r="O39">
        <v>12345679261</v>
      </c>
      <c r="P39" s="4">
        <v>8</v>
      </c>
      <c r="Q39" t="str">
        <f t="shared" si="2"/>
        <v>INSERT INTO public.beneficiario(tipo_doc, documento, nombre, apellido, f_naci, parentezco, ocupacion, direccion, telefono, correo, porcentaje_afi, nombre_banco, numero_cuenta, nmid_tomador)VALUES ('RC','123435694','Jimena','Rivera','1995-03-17','hijo','Periodista','cr 1 #39-34','1235438025','Jimena@correo.com',10,'BBVA Colombia','12345679261',8);</v>
      </c>
    </row>
    <row r="40" spans="1:17" ht="17.25" x14ac:dyDescent="0.25">
      <c r="A40" t="s">
        <v>57</v>
      </c>
      <c r="B40">
        <f t="shared" ca="1" si="3"/>
        <v>0.92259277974619802</v>
      </c>
      <c r="C40" t="s">
        <v>14</v>
      </c>
      <c r="D40">
        <v>123435681</v>
      </c>
      <c r="E40" s="2" t="s">
        <v>76</v>
      </c>
      <c r="F40" t="s">
        <v>110</v>
      </c>
      <c r="G40" s="1" t="s">
        <v>152</v>
      </c>
      <c r="H40" t="s">
        <v>172</v>
      </c>
      <c r="I40" t="s">
        <v>184</v>
      </c>
      <c r="J40" t="s">
        <v>205</v>
      </c>
      <c r="K40">
        <v>1235437960</v>
      </c>
      <c r="L40" t="str">
        <f t="shared" si="1"/>
        <v>José@correo.com</v>
      </c>
      <c r="M40">
        <v>45</v>
      </c>
      <c r="N40" t="s">
        <v>245</v>
      </c>
      <c r="O40">
        <v>12345677961</v>
      </c>
      <c r="P40" s="4">
        <v>8</v>
      </c>
      <c r="Q40" t="str">
        <f t="shared" si="2"/>
        <v>INSERT INTO public.beneficiario(tipo_doc, documento, nombre, apellido, f_naci, parentezco, ocupacion, direccion, telefono, correo, porcentaje_afi, nombre_banco, numero_cuenta, nmid_tomador)VALUES ('CC','123435681','José','Cruz','1987-12-9','hijo','Maestro','cr 1 #39-21','1235437960','José@correo.com',45,'Banco Popular','12345677961',8);</v>
      </c>
    </row>
    <row r="41" spans="1:17" ht="17.25" x14ac:dyDescent="0.25">
      <c r="A41" t="s">
        <v>57</v>
      </c>
      <c r="B41">
        <f t="shared" ca="1" si="3"/>
        <v>0.45113446498494658</v>
      </c>
      <c r="C41" t="s">
        <v>14</v>
      </c>
      <c r="D41">
        <v>123435671</v>
      </c>
      <c r="E41" s="2" t="s">
        <v>67</v>
      </c>
      <c r="F41" t="s">
        <v>33</v>
      </c>
      <c r="G41" s="1" t="s">
        <v>148</v>
      </c>
      <c r="H41" t="s">
        <v>175</v>
      </c>
      <c r="I41" t="s">
        <v>185</v>
      </c>
      <c r="J41" t="s">
        <v>195</v>
      </c>
      <c r="K41">
        <v>1235437910</v>
      </c>
      <c r="L41" t="str">
        <f t="shared" si="1"/>
        <v>Camila@correo.com</v>
      </c>
      <c r="M41">
        <v>3</v>
      </c>
      <c r="N41" t="s">
        <v>245</v>
      </c>
      <c r="O41">
        <v>12345676961</v>
      </c>
      <c r="P41" s="4">
        <v>8</v>
      </c>
      <c r="Q41" t="str">
        <f t="shared" si="2"/>
        <v>INSERT INTO public.beneficiario(tipo_doc, documento, nombre, apellido, f_naci, parentezco, ocupacion, direccion, telefono, correo, porcentaje_afi, nombre_banco, numero_cuenta, nmid_tomador)VALUES ('CC','123435671','Camila','Rodríguez','2000-04-22','nieto','Mecánico','cr 1 #39-11','1235437910','Camila@correo.com',3,'Banco Popular','12345676961',8);</v>
      </c>
    </row>
    <row r="42" spans="1:17" ht="17.25" x14ac:dyDescent="0.25">
      <c r="A42" t="s">
        <v>57</v>
      </c>
      <c r="B42">
        <f t="shared" ca="1" si="3"/>
        <v>0.96870404948223654</v>
      </c>
      <c r="C42" t="s">
        <v>143</v>
      </c>
      <c r="D42">
        <v>123435693</v>
      </c>
      <c r="E42" s="2" t="s">
        <v>21</v>
      </c>
      <c r="F42" t="s">
        <v>121</v>
      </c>
      <c r="G42" s="1" t="s">
        <v>158</v>
      </c>
      <c r="H42" t="s">
        <v>171</v>
      </c>
      <c r="I42" t="s">
        <v>185</v>
      </c>
      <c r="J42" t="s">
        <v>217</v>
      </c>
      <c r="K42">
        <v>1235438020</v>
      </c>
      <c r="L42" t="str">
        <f t="shared" si="1"/>
        <v>Sebastián@correo.com</v>
      </c>
      <c r="M42">
        <v>2</v>
      </c>
      <c r="N42" t="s">
        <v>242</v>
      </c>
      <c r="O42">
        <v>12345679161</v>
      </c>
      <c r="P42" s="4">
        <v>8</v>
      </c>
      <c r="Q42" t="str">
        <f t="shared" si="2"/>
        <v>INSERT INTO public.beneficiario(tipo_doc, documento, nombre, apellido, f_naci, parentezco, ocupacion, direccion, telefono, correo, porcentaje_afi, nombre_banco, numero_cuenta, nmid_tomador)VALUES ('PE','123435693','Sebastián','Medina','1987-12-11','tio','Mecánico','cr 1 #39-33','1235438020','Sebastián@correo.com',2,'Davivienda','12345679161',8);</v>
      </c>
    </row>
    <row r="43" spans="1:17" ht="17.25" x14ac:dyDescent="0.25">
      <c r="A43" t="s">
        <v>57</v>
      </c>
      <c r="B43">
        <f t="shared" ca="1" si="3"/>
        <v>0.36135332916466101</v>
      </c>
      <c r="C43" t="s">
        <v>14</v>
      </c>
      <c r="D43">
        <v>123435707</v>
      </c>
      <c r="E43" s="2" t="s">
        <v>98</v>
      </c>
      <c r="F43" t="s">
        <v>135</v>
      </c>
      <c r="G43" s="1" t="s">
        <v>166</v>
      </c>
      <c r="H43" t="s">
        <v>172</v>
      </c>
      <c r="I43" t="s">
        <v>52</v>
      </c>
      <c r="J43" t="s">
        <v>231</v>
      </c>
      <c r="K43">
        <v>1235438090</v>
      </c>
      <c r="L43" t="str">
        <f t="shared" si="1"/>
        <v>Estefanía@correo.com</v>
      </c>
      <c r="M43">
        <v>2</v>
      </c>
      <c r="N43" t="s">
        <v>241</v>
      </c>
      <c r="O43">
        <v>12345680561</v>
      </c>
      <c r="P43" s="4">
        <v>9</v>
      </c>
      <c r="Q43" t="str">
        <f t="shared" si="2"/>
        <v>INSERT INTO public.beneficiario(tipo_doc, documento, nombre, apellido, f_naci, parentezco, ocupacion, direccion, telefono, correo, porcentaje_afi, nombre_banco, numero_cuenta, nmid_tomador)VALUES ('CC','123435707','Estefanía','Delgado','2000-04-28','hijo','Ingeniero','cr 1 #39-47','1235438090','Estefanía@correo.com',2,'Bancolombia','12345680561',9);</v>
      </c>
    </row>
    <row r="44" spans="1:17" ht="17.25" x14ac:dyDescent="0.25">
      <c r="A44" t="s">
        <v>57</v>
      </c>
      <c r="B44">
        <f t="shared" ca="1" si="3"/>
        <v>0.56599233140970806</v>
      </c>
      <c r="C44" t="s">
        <v>14</v>
      </c>
      <c r="D44">
        <v>123435682</v>
      </c>
      <c r="E44" s="2" t="s">
        <v>77</v>
      </c>
      <c r="F44" t="s">
        <v>111</v>
      </c>
      <c r="G44" s="1" t="s">
        <v>153</v>
      </c>
      <c r="H44" t="s">
        <v>173</v>
      </c>
      <c r="I44" t="s">
        <v>185</v>
      </c>
      <c r="J44" t="s">
        <v>206</v>
      </c>
      <c r="K44">
        <v>1235437965</v>
      </c>
      <c r="L44" t="str">
        <f t="shared" si="1"/>
        <v>Gabriela@correo.com</v>
      </c>
      <c r="M44">
        <v>2</v>
      </c>
      <c r="N44" t="s">
        <v>241</v>
      </c>
      <c r="O44">
        <v>12345678061</v>
      </c>
      <c r="P44" s="4">
        <v>9</v>
      </c>
      <c r="Q44" t="str">
        <f t="shared" si="2"/>
        <v>INSERT INTO public.beneficiario(tipo_doc, documento, nombre, apellido, f_naci, parentezco, ocupacion, direccion, telefono, correo, porcentaje_afi, nombre_banco, numero_cuenta, nmid_tomador)VALUES ('CC','123435682','Gabriela','Flores','1995-03-15','mama','Mecánico','cr 1 #39-22','1235437965','Gabriela@correo.com',2,'Bancolombia','12345678061',9);</v>
      </c>
    </row>
    <row r="45" spans="1:17" ht="17.25" x14ac:dyDescent="0.25">
      <c r="A45" t="s">
        <v>57</v>
      </c>
      <c r="B45">
        <f t="shared" ca="1" si="3"/>
        <v>0.98460681972983688</v>
      </c>
      <c r="C45" t="s">
        <v>142</v>
      </c>
      <c r="D45">
        <v>123435678</v>
      </c>
      <c r="E45" s="2" t="s">
        <v>74</v>
      </c>
      <c r="F45" t="s">
        <v>107</v>
      </c>
      <c r="G45" s="1" t="s">
        <v>152</v>
      </c>
      <c r="H45" t="s">
        <v>173</v>
      </c>
      <c r="I45" t="s">
        <v>181</v>
      </c>
      <c r="J45" t="s">
        <v>202</v>
      </c>
      <c r="K45">
        <v>1235437945</v>
      </c>
      <c r="L45" t="str">
        <f t="shared" si="1"/>
        <v>Fernanda@correo.com</v>
      </c>
      <c r="M45">
        <v>2</v>
      </c>
      <c r="N45" t="s">
        <v>242</v>
      </c>
      <c r="O45">
        <v>12345677661</v>
      </c>
      <c r="P45" s="4">
        <v>9</v>
      </c>
      <c r="Q45" t="str">
        <f t="shared" si="2"/>
        <v>INSERT INTO public.beneficiario(tipo_doc, documento, nombre, apellido, f_naci, parentezco, ocupacion, direccion, telefono, correo, porcentaje_afi, nombre_banco, numero_cuenta, nmid_tomador)VALUES ('RC','123435678','Fernanda','Hernández','1987-12-9','mama','Médico','cr 1 #39-18','1235437945','Fernanda@correo.com',2,'Davivienda','12345677661',9);</v>
      </c>
    </row>
    <row r="46" spans="1:17" ht="17.25" x14ac:dyDescent="0.25">
      <c r="A46" t="s">
        <v>57</v>
      </c>
      <c r="B46">
        <f t="shared" ca="1" si="3"/>
        <v>0.39371468704057633</v>
      </c>
      <c r="C46" t="s">
        <v>19</v>
      </c>
      <c r="D46">
        <v>123435695</v>
      </c>
      <c r="E46" s="2" t="s">
        <v>86</v>
      </c>
      <c r="F46" t="s">
        <v>123</v>
      </c>
      <c r="G46" s="1" t="s">
        <v>160</v>
      </c>
      <c r="H46" t="s">
        <v>173</v>
      </c>
      <c r="I46" t="s">
        <v>187</v>
      </c>
      <c r="J46" t="s">
        <v>219</v>
      </c>
      <c r="K46">
        <v>1235438030</v>
      </c>
      <c r="L46" t="str">
        <f t="shared" si="1"/>
        <v>Felipe@correo.com</v>
      </c>
      <c r="M46">
        <v>4</v>
      </c>
      <c r="N46" t="s">
        <v>244</v>
      </c>
      <c r="O46">
        <v>12345679361</v>
      </c>
      <c r="P46" s="4">
        <v>9</v>
      </c>
      <c r="Q46" t="str">
        <f t="shared" si="2"/>
        <v>INSERT INTO public.beneficiario(tipo_doc, documento, nombre, apellido, f_naci, parentezco, ocupacion, direccion, telefono, correo, porcentaje_afi, nombre_banco, numero_cuenta, nmid_tomador)VALUES ('PA','123435695','Felipe','Morales','2000-04-26','mama','Diseñador gráfico','cr 1 #39-35','1235438030','Felipe@correo.com',4,'Banco de Occidente','12345679361',9);</v>
      </c>
    </row>
    <row r="47" spans="1:17" ht="17.25" x14ac:dyDescent="0.25">
      <c r="A47" t="s">
        <v>57</v>
      </c>
      <c r="B47">
        <f t="shared" ca="1" si="3"/>
        <v>0.61550474350799322</v>
      </c>
      <c r="C47" t="s">
        <v>18</v>
      </c>
      <c r="D47">
        <v>123435692</v>
      </c>
      <c r="E47" s="2" t="s">
        <v>13</v>
      </c>
      <c r="F47" t="s">
        <v>120</v>
      </c>
      <c r="G47" s="1" t="s">
        <v>157</v>
      </c>
      <c r="H47" t="s">
        <v>180</v>
      </c>
      <c r="I47" t="s">
        <v>184</v>
      </c>
      <c r="J47" t="s">
        <v>216</v>
      </c>
      <c r="K47">
        <v>1235438015</v>
      </c>
      <c r="L47" t="str">
        <f t="shared" si="1"/>
        <v>Ana@correo.com</v>
      </c>
      <c r="M47">
        <v>90</v>
      </c>
      <c r="N47" t="s">
        <v>241</v>
      </c>
      <c r="O47">
        <v>12345679061</v>
      </c>
      <c r="P47" s="4">
        <v>9</v>
      </c>
      <c r="Q47" t="str">
        <f t="shared" si="2"/>
        <v>INSERT INTO public.beneficiario(tipo_doc, documento, nombre, apellido, f_naci, parentezco, ocupacion, direccion, telefono, correo, porcentaje_afi, nombre_banco, numero_cuenta, nmid_tomador)VALUES ('TI','123435692','Ana','Silva','2000-04-25','conyugue','Maestro','cr 1 #39-32','1235438015','Ana@correo.com',90,'Bancolombia','12345679061',9);</v>
      </c>
    </row>
    <row r="48" spans="1:17" ht="17.25" x14ac:dyDescent="0.25">
      <c r="A48" t="s">
        <v>57</v>
      </c>
      <c r="B48">
        <f t="shared" ca="1" si="3"/>
        <v>0.55316420214457185</v>
      </c>
      <c r="C48" t="s">
        <v>18</v>
      </c>
      <c r="D48">
        <v>123435676</v>
      </c>
      <c r="E48" s="2" t="s">
        <v>72</v>
      </c>
      <c r="F48" t="s">
        <v>39</v>
      </c>
      <c r="G48" s="1" t="s">
        <v>150</v>
      </c>
      <c r="H48" t="s">
        <v>172</v>
      </c>
      <c r="I48" t="s">
        <v>189</v>
      </c>
      <c r="J48" t="s">
        <v>200</v>
      </c>
      <c r="K48">
        <v>1235437935</v>
      </c>
      <c r="L48" t="str">
        <f t="shared" si="1"/>
        <v>Renzo@correo.com</v>
      </c>
      <c r="M48">
        <v>1</v>
      </c>
      <c r="N48" t="s">
        <v>245</v>
      </c>
      <c r="O48">
        <v>12345677461</v>
      </c>
      <c r="P48" s="4">
        <v>10</v>
      </c>
      <c r="Q48" t="str">
        <f t="shared" si="2"/>
        <v>INSERT INTO public.beneficiario(tipo_doc, documento, nombre, apellido, f_naci, parentezco, ocupacion, direccion, telefono, correo, porcentaje_afi, nombre_banco, numero_cuenta, nmid_tomador)VALUES ('TI','123435676','Renzo','López','1995-03-14','hijo','Psicólogo','cr 1 #39-16','1235437935','Renzo@correo.com',1,'Banco Popular','12345677461',10);</v>
      </c>
    </row>
    <row r="49" spans="1:17" ht="17.25" x14ac:dyDescent="0.25">
      <c r="A49" t="s">
        <v>57</v>
      </c>
      <c r="B49">
        <f t="shared" ca="1" si="3"/>
        <v>8.8655023319000326E-2</v>
      </c>
      <c r="C49" t="s">
        <v>14</v>
      </c>
      <c r="D49">
        <v>123435705</v>
      </c>
      <c r="E49" s="2" t="s">
        <v>96</v>
      </c>
      <c r="F49" t="s">
        <v>133</v>
      </c>
      <c r="G49" s="1" t="s">
        <v>164</v>
      </c>
      <c r="H49" t="s">
        <v>180</v>
      </c>
      <c r="I49" t="s">
        <v>186</v>
      </c>
      <c r="J49" t="s">
        <v>229</v>
      </c>
      <c r="K49">
        <v>1235438080</v>
      </c>
      <c r="L49" t="str">
        <f t="shared" si="1"/>
        <v>Emilia@correo.com</v>
      </c>
      <c r="M49">
        <v>2</v>
      </c>
      <c r="N49" t="s">
        <v>244</v>
      </c>
      <c r="O49">
        <v>12345680361</v>
      </c>
      <c r="P49" s="4">
        <v>10</v>
      </c>
      <c r="Q49" t="str">
        <f t="shared" si="2"/>
        <v>INSERT INTO public.beneficiario(tipo_doc, documento, nombre, apellido, f_naci, parentezco, ocupacion, direccion, telefono, correo, porcentaje_afi, nombre_banco, numero_cuenta, nmid_tomador)VALUES ('CC','123435705','Emilia','Espinosa','1987-12-13','conyugue','Periodista','cr 1 #39-45','1235438080','Emilia@correo.com',2,'Banco de Occidente','12345680361',10);</v>
      </c>
    </row>
    <row r="50" spans="1:17" ht="17.25" x14ac:dyDescent="0.25">
      <c r="A50" t="s">
        <v>57</v>
      </c>
      <c r="B50">
        <f t="shared" ca="1" si="3"/>
        <v>0.39919572713004636</v>
      </c>
      <c r="C50" t="s">
        <v>143</v>
      </c>
      <c r="D50">
        <v>123435677</v>
      </c>
      <c r="E50" s="2" t="s">
        <v>73</v>
      </c>
      <c r="F50" t="s">
        <v>38</v>
      </c>
      <c r="G50" s="1" t="s">
        <v>151</v>
      </c>
      <c r="H50" t="s">
        <v>180</v>
      </c>
      <c r="I50" t="s">
        <v>190</v>
      </c>
      <c r="J50" t="s">
        <v>201</v>
      </c>
      <c r="K50">
        <v>1235437940</v>
      </c>
      <c r="L50" t="str">
        <f t="shared" si="1"/>
        <v>Juan@correo.com</v>
      </c>
      <c r="M50">
        <v>1</v>
      </c>
      <c r="N50" t="s">
        <v>241</v>
      </c>
      <c r="O50">
        <v>12345677561</v>
      </c>
      <c r="P50" s="4">
        <v>10</v>
      </c>
      <c r="Q50" t="str">
        <f t="shared" si="2"/>
        <v>INSERT INTO public.beneficiario(tipo_doc, documento, nombre, apellido, f_naci, parentezco, ocupacion, direccion, telefono, correo, porcentaje_afi, nombre_banco, numero_cuenta, nmid_tomador)VALUES ('PE','123435677','Juan','Torres','2000-04-23','conyugue','ingeniero','cr 1 #39-17','1235437940','Juan@correo.com',1,'Bancolombia','12345677561',10);</v>
      </c>
    </row>
    <row r="51" spans="1:17" ht="17.25" x14ac:dyDescent="0.25">
      <c r="A51" t="s">
        <v>57</v>
      </c>
      <c r="B51">
        <f t="shared" ca="1" si="3"/>
        <v>0.50952038156847124</v>
      </c>
      <c r="C51" t="s">
        <v>142</v>
      </c>
      <c r="D51">
        <v>123435686</v>
      </c>
      <c r="E51" s="2" t="s">
        <v>27</v>
      </c>
      <c r="F51" t="s">
        <v>115</v>
      </c>
      <c r="G51" s="1" t="s">
        <v>154</v>
      </c>
      <c r="H51" t="s">
        <v>177</v>
      </c>
      <c r="I51" t="s">
        <v>188</v>
      </c>
      <c r="J51" t="s">
        <v>210</v>
      </c>
      <c r="K51">
        <v>1235437985</v>
      </c>
      <c r="L51" t="str">
        <f t="shared" si="1"/>
        <v>Antonia@correo.com</v>
      </c>
      <c r="M51">
        <v>1</v>
      </c>
      <c r="N51" t="s">
        <v>245</v>
      </c>
      <c r="O51">
        <v>12345678461</v>
      </c>
      <c r="P51" s="4">
        <v>10</v>
      </c>
      <c r="Q51" t="str">
        <f t="shared" si="2"/>
        <v>INSERT INTO public.beneficiario(tipo_doc, documento, nombre, apellido, f_naci, parentezco, ocupacion, direccion, telefono, correo, porcentaje_afi, nombre_banco, numero_cuenta, nmid_tomador)VALUES ('RC','123435686','Antonia','Mendoza','2000-04-24','abuela','Arquitecto','cr 1 #39-26','1235437985','Antonia@correo.com',1,'Banco Popular','12345678461',10);</v>
      </c>
    </row>
    <row r="52" spans="1:17" ht="17.25" x14ac:dyDescent="0.25">
      <c r="A52" t="s">
        <v>57</v>
      </c>
      <c r="B52">
        <f t="shared" ca="1" si="3"/>
        <v>7.5590066682254098E-2</v>
      </c>
      <c r="C52" t="s">
        <v>14</v>
      </c>
      <c r="D52">
        <v>123435696</v>
      </c>
      <c r="E52" s="2" t="s">
        <v>87</v>
      </c>
      <c r="F52" t="s">
        <v>124</v>
      </c>
      <c r="G52" s="1" t="s">
        <v>161</v>
      </c>
      <c r="H52" t="s">
        <v>174</v>
      </c>
      <c r="I52" t="s">
        <v>52</v>
      </c>
      <c r="J52" t="s">
        <v>220</v>
      </c>
      <c r="K52">
        <v>1235438035</v>
      </c>
      <c r="L52" t="str">
        <f t="shared" si="1"/>
        <v>Clara@correo.com</v>
      </c>
      <c r="M52">
        <v>95</v>
      </c>
      <c r="N52" t="s">
        <v>245</v>
      </c>
      <c r="O52">
        <v>12345679461</v>
      </c>
      <c r="P52" s="4">
        <v>10</v>
      </c>
      <c r="Q52" t="str">
        <f t="shared" si="2"/>
        <v>INSERT INTO public.beneficiario(tipo_doc, documento, nombre, apellido, f_naci, parentezco, ocupacion, direccion, telefono, correo, porcentaje_afi, nombre_banco, numero_cuenta, nmid_tomador)VALUES ('CC','123435696','Clara','Galván','1987-12-12','papa','Ingeniero','cr 1 #39-36','1235438035','Clara@correo.com',95,'Banco Popular','12345679461',10);</v>
      </c>
    </row>
    <row r="53" spans="1:17" x14ac:dyDescent="0.25">
      <c r="P53" s="4"/>
    </row>
  </sheetData>
  <sortState xmlns:xlrd2="http://schemas.microsoft.com/office/spreadsheetml/2017/richdata2" ref="A3:Q52">
    <sortCondition ref="B3:B5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E583-232A-4A6E-B803-0549D06D01E3}">
  <dimension ref="A2:G7"/>
  <sheetViews>
    <sheetView workbookViewId="0">
      <selection activeCell="G3" sqref="G3:G7"/>
    </sheetView>
  </sheetViews>
  <sheetFormatPr baseColWidth="10" defaultRowHeight="15" x14ac:dyDescent="0.25"/>
  <cols>
    <col min="5" max="5" width="16.5703125" customWidth="1"/>
    <col min="6" max="6" width="13.85546875" customWidth="1"/>
  </cols>
  <sheetData>
    <row r="2" spans="1:7" x14ac:dyDescent="0.25">
      <c r="B2" t="s">
        <v>17</v>
      </c>
      <c r="C2" t="s">
        <v>247</v>
      </c>
      <c r="D2" t="s">
        <v>248</v>
      </c>
      <c r="E2" t="s">
        <v>249</v>
      </c>
      <c r="F2" t="s">
        <v>250</v>
      </c>
      <c r="G2" t="s">
        <v>256</v>
      </c>
    </row>
    <row r="3" spans="1:7" x14ac:dyDescent="0.25">
      <c r="A3" t="s">
        <v>246</v>
      </c>
      <c r="B3">
        <v>1</v>
      </c>
      <c r="C3">
        <v>897654321</v>
      </c>
      <c r="D3" t="s">
        <v>254</v>
      </c>
      <c r="E3">
        <v>10</v>
      </c>
      <c r="F3" s="4">
        <v>90</v>
      </c>
      <c r="G3" t="str">
        <f>+A3&amp;"'"&amp;C3&amp;"','"&amp;D3&amp;"',"&amp;E3&amp;","&amp;F3&amp;")"&amp;";"</f>
        <v>INSERT INTO public.reaseguradora(nit, razon_social, monto_seguro, porcentaje_cober)VALUES ('897654321','Patria',10,90);</v>
      </c>
    </row>
    <row r="4" spans="1:7" x14ac:dyDescent="0.25">
      <c r="A4" t="s">
        <v>246</v>
      </c>
      <c r="B4">
        <v>2</v>
      </c>
      <c r="C4">
        <v>345678912</v>
      </c>
      <c r="D4" t="s">
        <v>255</v>
      </c>
      <c r="E4">
        <v>7</v>
      </c>
      <c r="F4">
        <v>93</v>
      </c>
      <c r="G4" t="str">
        <f t="shared" ref="G4:G7" si="0">+A4&amp;"'"&amp;C4&amp;"','"&amp;D4&amp;"',"&amp;E4&amp;","&amp;F4&amp;")"&amp;";"</f>
        <v>INSERT INTO public.reaseguradora(nit, razon_social, monto_seguro, porcentaje_cober)VALUES ('345678912','Colombiana S.A.',7,93);</v>
      </c>
    </row>
    <row r="5" spans="1:7" x14ac:dyDescent="0.25">
      <c r="A5" t="s">
        <v>246</v>
      </c>
      <c r="B5">
        <v>3</v>
      </c>
      <c r="C5">
        <v>654321789</v>
      </c>
      <c r="D5" t="s">
        <v>251</v>
      </c>
      <c r="E5">
        <v>10</v>
      </c>
      <c r="F5">
        <v>90</v>
      </c>
      <c r="G5" t="str">
        <f t="shared" si="0"/>
        <v>INSERT INTO public.reaseguradora(nit, razon_social, monto_seguro, porcentaje_cober)VALUES ('654321789','Hannover Re Colombia S.A.',10,90);</v>
      </c>
    </row>
    <row r="6" spans="1:7" x14ac:dyDescent="0.25">
      <c r="A6" t="s">
        <v>246</v>
      </c>
      <c r="B6">
        <v>4</v>
      </c>
      <c r="C6">
        <v>789012345</v>
      </c>
      <c r="D6" t="s">
        <v>252</v>
      </c>
      <c r="E6">
        <v>13</v>
      </c>
      <c r="F6">
        <v>87</v>
      </c>
      <c r="G6" t="str">
        <f t="shared" si="0"/>
        <v>INSERT INTO public.reaseguradora(nit, razon_social, monto_seguro, porcentaje_cober)VALUES ('789012345','Swiss Re Corporate Solutions Colombia S.A.',13,87);</v>
      </c>
    </row>
    <row r="7" spans="1:7" x14ac:dyDescent="0.25">
      <c r="A7" t="s">
        <v>246</v>
      </c>
      <c r="B7">
        <v>5</v>
      </c>
      <c r="C7">
        <v>234567890</v>
      </c>
      <c r="D7" t="s">
        <v>253</v>
      </c>
      <c r="E7">
        <v>5</v>
      </c>
      <c r="F7">
        <v>95</v>
      </c>
      <c r="G7" t="str">
        <f t="shared" si="0"/>
        <v>INSERT INTO public.reaseguradora(nit, razon_social, monto_seguro, porcentaje_cober)VALUES ('234567890','Scor Re Colombia S.A.',5,95);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9F7D-8AC9-40E2-9EBB-BACFA5A15884}">
  <dimension ref="A2:G22"/>
  <sheetViews>
    <sheetView topLeftCell="A7" workbookViewId="0">
      <selection activeCell="G3" sqref="G3:G22"/>
    </sheetView>
  </sheetViews>
  <sheetFormatPr baseColWidth="10" defaultRowHeight="15" x14ac:dyDescent="0.25"/>
  <sheetData>
    <row r="2" spans="1:7" x14ac:dyDescent="0.25">
      <c r="B2" t="s">
        <v>17</v>
      </c>
      <c r="C2" t="s">
        <v>258</v>
      </c>
      <c r="D2" t="s">
        <v>259</v>
      </c>
      <c r="E2" t="s">
        <v>260</v>
      </c>
      <c r="F2" t="s">
        <v>62</v>
      </c>
      <c r="G2" t="s">
        <v>256</v>
      </c>
    </row>
    <row r="3" spans="1:7" x14ac:dyDescent="0.25">
      <c r="A3" t="s">
        <v>257</v>
      </c>
      <c r="B3">
        <f t="shared" ref="B3:B22" ca="1" si="0">RAND()</f>
        <v>0.71165926210623709</v>
      </c>
      <c r="C3" t="s">
        <v>262</v>
      </c>
      <c r="D3" s="1" t="s">
        <v>276</v>
      </c>
      <c r="E3" t="s">
        <v>289</v>
      </c>
      <c r="F3">
        <v>1</v>
      </c>
      <c r="G3" t="str">
        <f>+A3&amp;"'"&amp;C3&amp;"','"&amp;D3&amp;"','"&amp;E3&amp;"',"&amp;F3&amp;")"&amp;";"</f>
        <v>INSERT INTO public.siniestro(tipo_siniestro, f_siniestro, lugar, nmid_tomador) VALUES ('Hospitalizacion y pre-hospitalizacion','2023-01-20','Cartagena',1);</v>
      </c>
    </row>
    <row r="4" spans="1:7" x14ac:dyDescent="0.25">
      <c r="A4" t="s">
        <v>257</v>
      </c>
      <c r="B4">
        <f t="shared" ca="1" si="0"/>
        <v>0.91680723859523572</v>
      </c>
      <c r="C4" t="s">
        <v>263</v>
      </c>
      <c r="D4" s="1" t="s">
        <v>266</v>
      </c>
      <c r="E4" t="s">
        <v>286</v>
      </c>
      <c r="F4">
        <v>1</v>
      </c>
      <c r="G4" t="str">
        <f t="shared" ref="G4:G22" si="1">+A4&amp;"'"&amp;C4&amp;"','"&amp;D4&amp;"','"&amp;E4&amp;"',"&amp;F4&amp;")"&amp;";"</f>
        <v>INSERT INTO public.siniestro(tipo_siniestro, f_siniestro, lugar, nmid_tomador) VALUES ('Incapaciadad permaneta por accidente','2023-01-15','Medellín',1);</v>
      </c>
    </row>
    <row r="5" spans="1:7" x14ac:dyDescent="0.25">
      <c r="A5" t="s">
        <v>257</v>
      </c>
      <c r="B5">
        <f t="shared" ca="1" si="0"/>
        <v>0.7691312046071952</v>
      </c>
      <c r="C5" t="s">
        <v>262</v>
      </c>
      <c r="D5" s="1" t="s">
        <v>284</v>
      </c>
      <c r="E5" t="s">
        <v>290</v>
      </c>
      <c r="F5">
        <v>2</v>
      </c>
      <c r="G5" t="str">
        <f t="shared" si="1"/>
        <v>INSERT INTO public.siniestro(tipo_siniestro, f_siniestro, lugar, nmid_tomador) VALUES ('Hospitalizacion y pre-hospitalizacion','2023-01-24','Bucaramanga',2);</v>
      </c>
    </row>
    <row r="6" spans="1:7" x14ac:dyDescent="0.25">
      <c r="A6" t="s">
        <v>257</v>
      </c>
      <c r="B6">
        <f t="shared" ca="1" si="0"/>
        <v>0.43018585426623535</v>
      </c>
      <c r="C6" t="s">
        <v>264</v>
      </c>
      <c r="D6" s="1" t="s">
        <v>281</v>
      </c>
      <c r="E6" t="s">
        <v>287</v>
      </c>
      <c r="F6">
        <v>2</v>
      </c>
      <c r="G6" t="str">
        <f t="shared" si="1"/>
        <v>INSERT INTO public.siniestro(tipo_siniestro, f_siniestro, lugar, nmid_tomador) VALUES ('Incapacidad total por accidente','2023-03-20','Cali',2);</v>
      </c>
    </row>
    <row r="7" spans="1:7" x14ac:dyDescent="0.25">
      <c r="A7" t="s">
        <v>257</v>
      </c>
      <c r="B7">
        <f t="shared" ca="1" si="0"/>
        <v>0.74776621360426843</v>
      </c>
      <c r="C7" t="s">
        <v>264</v>
      </c>
      <c r="D7" s="1" t="s">
        <v>269</v>
      </c>
      <c r="E7" t="s">
        <v>289</v>
      </c>
      <c r="F7">
        <v>3</v>
      </c>
      <c r="G7" t="str">
        <f t="shared" si="1"/>
        <v>INSERT INTO public.siniestro(tipo_siniestro, f_siniestro, lugar, nmid_tomador) VALUES ('Incapacidad total por accidente','2023-03-14','Cartagena',3);</v>
      </c>
    </row>
    <row r="8" spans="1:7" x14ac:dyDescent="0.25">
      <c r="A8" t="s">
        <v>257</v>
      </c>
      <c r="B8">
        <f t="shared" ca="1" si="0"/>
        <v>0.15808453424735325</v>
      </c>
      <c r="C8" t="s">
        <v>264</v>
      </c>
      <c r="D8" s="1" t="s">
        <v>273</v>
      </c>
      <c r="E8" t="s">
        <v>286</v>
      </c>
      <c r="F8">
        <v>3</v>
      </c>
      <c r="G8" t="str">
        <f t="shared" si="1"/>
        <v>INSERT INTO public.siniestro(tipo_siniestro, f_siniestro, lugar, nmid_tomador) VALUES ('Incapacidad total por accidente','2023-03-16','Medellín',3);</v>
      </c>
    </row>
    <row r="9" spans="1:7" x14ac:dyDescent="0.25">
      <c r="A9" t="s">
        <v>257</v>
      </c>
      <c r="B9">
        <f t="shared" ca="1" si="0"/>
        <v>9.439666158734028E-2</v>
      </c>
      <c r="C9" t="s">
        <v>261</v>
      </c>
      <c r="D9" s="1" t="s">
        <v>279</v>
      </c>
      <c r="E9" t="s">
        <v>285</v>
      </c>
      <c r="F9">
        <v>4</v>
      </c>
      <c r="G9" t="str">
        <f t="shared" si="1"/>
        <v>INSERT INTO public.siniestro(tipo_siniestro, f_siniestro, lugar, nmid_tomador) VALUES ('Mutilacion por accidente','2023-03-19','Bogotá',4);</v>
      </c>
    </row>
    <row r="10" spans="1:7" x14ac:dyDescent="0.25">
      <c r="A10" t="s">
        <v>257</v>
      </c>
      <c r="B10">
        <f t="shared" ca="1" si="0"/>
        <v>0.15093494422684695</v>
      </c>
      <c r="C10" t="s">
        <v>262</v>
      </c>
      <c r="D10" s="1" t="s">
        <v>268</v>
      </c>
      <c r="E10" t="s">
        <v>288</v>
      </c>
      <c r="F10">
        <v>4</v>
      </c>
      <c r="G10" t="str">
        <f t="shared" si="1"/>
        <v>INSERT INTO public.siniestro(tipo_siniestro, f_siniestro, lugar, nmid_tomador) VALUES ('Hospitalizacion y pre-hospitalizacion','2023-01-16','Barranquilla',4);</v>
      </c>
    </row>
    <row r="11" spans="1:7" x14ac:dyDescent="0.25">
      <c r="A11" t="s">
        <v>257</v>
      </c>
      <c r="B11">
        <f t="shared" ca="1" si="0"/>
        <v>0.94073796252160136</v>
      </c>
      <c r="C11" t="s">
        <v>261</v>
      </c>
      <c r="D11" s="1" t="s">
        <v>267</v>
      </c>
      <c r="E11" t="s">
        <v>287</v>
      </c>
      <c r="F11">
        <v>5</v>
      </c>
      <c r="G11" t="str">
        <f t="shared" si="1"/>
        <v>INSERT INTO public.siniestro(tipo_siniestro, f_siniestro, lugar, nmid_tomador) VALUES ('Mutilacion por accidente','2023-03-13','Cali',5);</v>
      </c>
    </row>
    <row r="12" spans="1:7" x14ac:dyDescent="0.25">
      <c r="A12" t="s">
        <v>257</v>
      </c>
      <c r="B12">
        <f t="shared" ca="1" si="0"/>
        <v>0.32503329412399018</v>
      </c>
      <c r="C12" t="s">
        <v>262</v>
      </c>
      <c r="D12" s="1" t="s">
        <v>280</v>
      </c>
      <c r="E12" t="s">
        <v>286</v>
      </c>
      <c r="F12">
        <v>5</v>
      </c>
      <c r="G12" t="str">
        <f t="shared" si="1"/>
        <v>INSERT INTO public.siniestro(tipo_siniestro, f_siniestro, lugar, nmid_tomador) VALUES ('Hospitalizacion y pre-hospitalizacion','2023-01-22','Medellín',5);</v>
      </c>
    </row>
    <row r="13" spans="1:7" x14ac:dyDescent="0.25">
      <c r="A13" t="s">
        <v>257</v>
      </c>
      <c r="B13">
        <f t="shared" ca="1" si="0"/>
        <v>0.13212616051766746</v>
      </c>
      <c r="C13" t="s">
        <v>264</v>
      </c>
      <c r="D13" s="1" t="s">
        <v>265</v>
      </c>
      <c r="E13" t="s">
        <v>285</v>
      </c>
      <c r="F13">
        <v>6</v>
      </c>
      <c r="G13" t="str">
        <f t="shared" si="1"/>
        <v>INSERT INTO public.siniestro(tipo_siniestro, f_siniestro, lugar, nmid_tomador) VALUES ('Incapacidad total por accidente','2023-03-12','Bogotá',6);</v>
      </c>
    </row>
    <row r="14" spans="1:7" x14ac:dyDescent="0.25">
      <c r="A14" t="s">
        <v>257</v>
      </c>
      <c r="B14">
        <f t="shared" ca="1" si="0"/>
        <v>0.23444684753091938</v>
      </c>
      <c r="C14" t="s">
        <v>263</v>
      </c>
      <c r="D14" s="1" t="s">
        <v>274</v>
      </c>
      <c r="E14" t="s">
        <v>287</v>
      </c>
      <c r="F14">
        <v>6</v>
      </c>
      <c r="G14" t="str">
        <f t="shared" si="1"/>
        <v>INSERT INTO public.siniestro(tipo_siniestro, f_siniestro, lugar, nmid_tomador) VALUES ('Incapaciadad permaneta por accidente','2023-01-19','Cali',6);</v>
      </c>
    </row>
    <row r="15" spans="1:7" x14ac:dyDescent="0.25">
      <c r="A15" t="s">
        <v>257</v>
      </c>
      <c r="B15">
        <f t="shared" ca="1" si="0"/>
        <v>0.69899142221157118</v>
      </c>
      <c r="C15" t="s">
        <v>262</v>
      </c>
      <c r="D15" s="1" t="s">
        <v>272</v>
      </c>
      <c r="E15" t="s">
        <v>285</v>
      </c>
      <c r="F15">
        <v>7</v>
      </c>
      <c r="G15" t="str">
        <f t="shared" si="1"/>
        <v>INSERT INTO public.siniestro(tipo_siniestro, f_siniestro, lugar, nmid_tomador) VALUES ('Hospitalizacion y pre-hospitalizacion','2023-01-18','Bogotá',7);</v>
      </c>
    </row>
    <row r="16" spans="1:7" x14ac:dyDescent="0.25">
      <c r="A16" t="s">
        <v>257</v>
      </c>
      <c r="B16">
        <f t="shared" ca="1" si="0"/>
        <v>0.71110043607954521</v>
      </c>
      <c r="C16" t="s">
        <v>263</v>
      </c>
      <c r="D16" s="1" t="s">
        <v>270</v>
      </c>
      <c r="E16" t="s">
        <v>290</v>
      </c>
      <c r="F16">
        <v>7</v>
      </c>
      <c r="G16" t="str">
        <f t="shared" si="1"/>
        <v>INSERT INTO public.siniestro(tipo_siniestro, f_siniestro, lugar, nmid_tomador) VALUES ('Incapaciadad permaneta por accidente','2023-01-17','Bucaramanga',7);</v>
      </c>
    </row>
    <row r="17" spans="1:7" x14ac:dyDescent="0.25">
      <c r="A17" t="s">
        <v>257</v>
      </c>
      <c r="B17">
        <f t="shared" ca="1" si="0"/>
        <v>0.55871895595303323</v>
      </c>
      <c r="C17" t="s">
        <v>261</v>
      </c>
      <c r="D17" s="1" t="s">
        <v>283</v>
      </c>
      <c r="E17" t="s">
        <v>289</v>
      </c>
      <c r="F17">
        <v>8</v>
      </c>
      <c r="G17" t="str">
        <f t="shared" si="1"/>
        <v>INSERT INTO public.siniestro(tipo_siniestro, f_siniestro, lugar, nmid_tomador) VALUES ('Mutilacion por accidente','2023-03-21','Cartagena',8);</v>
      </c>
    </row>
    <row r="18" spans="1:7" x14ac:dyDescent="0.25">
      <c r="A18" t="s">
        <v>257</v>
      </c>
      <c r="B18">
        <f t="shared" ca="1" si="0"/>
        <v>0.18147824976668592</v>
      </c>
      <c r="C18" t="s">
        <v>263</v>
      </c>
      <c r="D18" s="1" t="s">
        <v>282</v>
      </c>
      <c r="E18" t="s">
        <v>288</v>
      </c>
      <c r="F18">
        <v>8</v>
      </c>
      <c r="G18" t="str">
        <f t="shared" si="1"/>
        <v>INSERT INTO public.siniestro(tipo_siniestro, f_siniestro, lugar, nmid_tomador) VALUES ('Incapaciadad permaneta por accidente','2023-01-23','Barranquilla',8);</v>
      </c>
    </row>
    <row r="19" spans="1:7" x14ac:dyDescent="0.25">
      <c r="A19" t="s">
        <v>257</v>
      </c>
      <c r="B19">
        <f t="shared" ca="1" si="0"/>
        <v>0.64691621905906627</v>
      </c>
      <c r="C19" t="s">
        <v>263</v>
      </c>
      <c r="D19" s="1" t="s">
        <v>278</v>
      </c>
      <c r="E19" t="s">
        <v>291</v>
      </c>
      <c r="F19">
        <v>9</v>
      </c>
      <c r="G19" t="str">
        <f t="shared" si="1"/>
        <v>INSERT INTO public.siniestro(tipo_siniestro, f_siniestro, lugar, nmid_tomador) VALUES ('Incapaciadad permaneta por accidente','2023-01-21','Pereira',9);</v>
      </c>
    </row>
    <row r="20" spans="1:7" x14ac:dyDescent="0.25">
      <c r="A20" t="s">
        <v>257</v>
      </c>
      <c r="B20">
        <f t="shared" ca="1" si="0"/>
        <v>0.2441280528062566</v>
      </c>
      <c r="C20" t="s">
        <v>261</v>
      </c>
      <c r="D20" s="1" t="s">
        <v>271</v>
      </c>
      <c r="E20" t="s">
        <v>291</v>
      </c>
      <c r="F20">
        <v>9</v>
      </c>
      <c r="G20" t="str">
        <f t="shared" si="1"/>
        <v>INSERT INTO public.siniestro(tipo_siniestro, f_siniestro, lugar, nmid_tomador) VALUES ('Mutilacion por accidente','2023-03-15','Pereira',9);</v>
      </c>
    </row>
    <row r="21" spans="1:7" x14ac:dyDescent="0.25">
      <c r="A21" t="s">
        <v>257</v>
      </c>
      <c r="B21">
        <f t="shared" ca="1" si="0"/>
        <v>2.4146541009577804E-2</v>
      </c>
      <c r="C21" t="s">
        <v>261</v>
      </c>
      <c r="D21" s="1" t="s">
        <v>275</v>
      </c>
      <c r="E21" t="s">
        <v>288</v>
      </c>
      <c r="F21">
        <v>10</v>
      </c>
      <c r="G21" t="str">
        <f t="shared" si="1"/>
        <v>INSERT INTO public.siniestro(tipo_siniestro, f_siniestro, lugar, nmid_tomador) VALUES ('Mutilacion por accidente','2023-03-17','Barranquilla',10);</v>
      </c>
    </row>
    <row r="22" spans="1:7" x14ac:dyDescent="0.25">
      <c r="A22" t="s">
        <v>257</v>
      </c>
      <c r="B22">
        <f t="shared" ca="1" si="0"/>
        <v>0.2805277466394398</v>
      </c>
      <c r="C22" t="s">
        <v>264</v>
      </c>
      <c r="D22" s="1" t="s">
        <v>277</v>
      </c>
      <c r="E22" t="s">
        <v>290</v>
      </c>
      <c r="F22">
        <v>10</v>
      </c>
      <c r="G22" t="str">
        <f t="shared" si="1"/>
        <v>INSERT INTO public.siniestro(tipo_siniestro, f_siniestro, lugar, nmid_tomador) VALUES ('Incapacidad total por accidente','2023-03-18','Bucaramanga',10);</v>
      </c>
    </row>
  </sheetData>
  <sortState xmlns:xlrd2="http://schemas.microsoft.com/office/spreadsheetml/2017/richdata2" ref="A3:F22">
    <sortCondition ref="B3:B2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E0C2-8085-4512-8226-5DE399CE35E3}">
  <dimension ref="A2:O22"/>
  <sheetViews>
    <sheetView workbookViewId="0">
      <selection activeCell="J3" sqref="J3:J22"/>
    </sheetView>
  </sheetViews>
  <sheetFormatPr baseColWidth="10" defaultRowHeight="15" x14ac:dyDescent="0.25"/>
  <cols>
    <col min="3" max="3" width="13.85546875" customWidth="1"/>
    <col min="4" max="4" width="14.42578125" style="4" customWidth="1"/>
    <col min="9" max="9" width="17" customWidth="1"/>
    <col min="11" max="11" width="11.85546875" bestFit="1" customWidth="1"/>
  </cols>
  <sheetData>
    <row r="2" spans="1:15" x14ac:dyDescent="0.25">
      <c r="B2" t="s">
        <v>17</v>
      </c>
      <c r="C2" t="s">
        <v>293</v>
      </c>
      <c r="D2" s="4" t="s">
        <v>294</v>
      </c>
      <c r="E2" t="s">
        <v>295</v>
      </c>
      <c r="F2" t="s">
        <v>296</v>
      </c>
      <c r="G2" t="s">
        <v>297</v>
      </c>
      <c r="H2" t="s">
        <v>62</v>
      </c>
      <c r="I2" t="s">
        <v>298</v>
      </c>
      <c r="J2" t="s">
        <v>256</v>
      </c>
    </row>
    <row r="3" spans="1:15" x14ac:dyDescent="0.25">
      <c r="A3" t="s">
        <v>292</v>
      </c>
      <c r="B3">
        <v>1</v>
      </c>
      <c r="C3" t="s">
        <v>299</v>
      </c>
      <c r="D3" s="4">
        <v>50000000</v>
      </c>
      <c r="E3" t="s">
        <v>350</v>
      </c>
      <c r="F3" s="7" t="s">
        <v>310</v>
      </c>
      <c r="G3" t="s">
        <v>311</v>
      </c>
      <c r="H3" s="4">
        <v>1</v>
      </c>
      <c r="I3" s="4">
        <v>1</v>
      </c>
      <c r="J3" t="str">
        <f>+A3&amp;"'"&amp;C3&amp;"',"&amp;D3&amp;",'"&amp;E3&amp;"','"&amp;F3&amp;"','"&amp;G3&amp;"',"&amp;H3&amp;","&amp;I3&amp;")"&amp;";"</f>
        <v>INSERT INTO public.seguro( tipo_seguro, valor, descripcion, f_inicial, f_final, nmid_tomador, nmid_reaseguradora) VALUES ('Seguro de vida',50000000,'Descripcion general de la poliza de seguro de vida.','2010-07-12','2022-07-12',1,1);</v>
      </c>
      <c r="K3" s="6"/>
      <c r="M3" s="5"/>
      <c r="N3" s="6"/>
      <c r="O3" s="6"/>
    </row>
    <row r="4" spans="1:15" x14ac:dyDescent="0.25">
      <c r="A4" t="s">
        <v>292</v>
      </c>
      <c r="B4">
        <v>2</v>
      </c>
      <c r="C4" t="s">
        <v>299</v>
      </c>
      <c r="D4" s="4">
        <v>100000000</v>
      </c>
      <c r="E4" t="s">
        <v>350</v>
      </c>
      <c r="F4" t="s">
        <v>312</v>
      </c>
      <c r="G4" t="s">
        <v>313</v>
      </c>
      <c r="H4" s="4">
        <v>1</v>
      </c>
      <c r="I4" s="4">
        <v>2</v>
      </c>
      <c r="J4" t="str">
        <f t="shared" ref="J4:J22" si="0">+A4&amp;"'"&amp;C4&amp;"',"&amp;D4&amp;",'"&amp;E4&amp;"','"&amp;F4&amp;"','"&amp;G4&amp;"',"&amp;H4&amp;","&amp;I4&amp;")"&amp;";"</f>
        <v>INSERT INTO public.seguro( tipo_seguro, valor, descripcion, f_inicial, f_final, nmid_tomador, nmid_reaseguradora) VALUES ('Seguro de vida',100000000,'Descripcion general de la poliza de seguro de vida.','2011-04-29','2023-04-29',1,2);</v>
      </c>
      <c r="K4" s="6"/>
      <c r="L4" s="6"/>
      <c r="M4" s="5"/>
      <c r="N4" s="6"/>
      <c r="O4" s="6"/>
    </row>
    <row r="5" spans="1:15" x14ac:dyDescent="0.25">
      <c r="A5" t="s">
        <v>292</v>
      </c>
      <c r="B5">
        <v>3</v>
      </c>
      <c r="C5" t="s">
        <v>299</v>
      </c>
      <c r="D5" s="4">
        <v>70000000</v>
      </c>
      <c r="E5" t="s">
        <v>350</v>
      </c>
      <c r="F5" t="s">
        <v>314</v>
      </c>
      <c r="G5" t="s">
        <v>315</v>
      </c>
      <c r="H5" s="4">
        <v>2</v>
      </c>
      <c r="I5" s="4">
        <v>3</v>
      </c>
      <c r="J5" t="str">
        <f t="shared" si="0"/>
        <v>INSERT INTO public.seguro( tipo_seguro, valor, descripcion, f_inicial, f_final, nmid_tomador, nmid_reaseguradora) VALUES ('Seguro de vida',70000000,'Descripcion general de la poliza de seguro de vida.','2010-05-23','2022-05-23',2,3);</v>
      </c>
      <c r="K5" s="6"/>
      <c r="L5" s="6"/>
      <c r="M5" s="5"/>
      <c r="N5" s="6"/>
      <c r="O5" s="6"/>
    </row>
    <row r="6" spans="1:15" x14ac:dyDescent="0.25">
      <c r="A6" t="s">
        <v>292</v>
      </c>
      <c r="B6">
        <v>4</v>
      </c>
      <c r="C6" t="s">
        <v>299</v>
      </c>
      <c r="D6" s="4">
        <v>87000000</v>
      </c>
      <c r="E6" t="s">
        <v>350</v>
      </c>
      <c r="F6" t="s">
        <v>316</v>
      </c>
      <c r="G6" t="s">
        <v>317</v>
      </c>
      <c r="H6" s="4">
        <v>2</v>
      </c>
      <c r="I6" s="4">
        <v>5</v>
      </c>
      <c r="J6" t="str">
        <f t="shared" si="0"/>
        <v>INSERT INTO public.seguro( tipo_seguro, valor, descripcion, f_inicial, f_final, nmid_tomador, nmid_reaseguradora) VALUES ('Seguro de vida',87000000,'Descripcion general de la poliza de seguro de vida.','2010-04-16','2022-04-16',2,5);</v>
      </c>
      <c r="K6" s="6"/>
      <c r="L6" s="6"/>
      <c r="M6" s="5"/>
      <c r="N6" s="6"/>
      <c r="O6" s="6"/>
    </row>
    <row r="7" spans="1:15" x14ac:dyDescent="0.25">
      <c r="A7" t="s">
        <v>292</v>
      </c>
      <c r="B7">
        <v>5</v>
      </c>
      <c r="C7" t="s">
        <v>299</v>
      </c>
      <c r="D7" s="4">
        <v>250000000</v>
      </c>
      <c r="E7" t="s">
        <v>350</v>
      </c>
      <c r="F7" t="s">
        <v>318</v>
      </c>
      <c r="G7" t="s">
        <v>319</v>
      </c>
      <c r="H7" s="4">
        <v>3</v>
      </c>
      <c r="I7" s="4">
        <v>4</v>
      </c>
      <c r="J7" t="str">
        <f t="shared" si="0"/>
        <v>INSERT INTO public.seguro( tipo_seguro, valor, descripcion, f_inicial, f_final, nmid_tomador, nmid_reaseguradora) VALUES ('Seguro de vida',250000000,'Descripcion general de la poliza de seguro de vida.','2010-01-21','2022-01-21',3,4);</v>
      </c>
      <c r="K7" s="6"/>
      <c r="L7" s="6"/>
      <c r="M7" s="5"/>
      <c r="N7" s="6"/>
      <c r="O7" s="6"/>
    </row>
    <row r="8" spans="1:15" x14ac:dyDescent="0.25">
      <c r="A8" t="s">
        <v>292</v>
      </c>
      <c r="B8">
        <v>6</v>
      </c>
      <c r="C8" t="s">
        <v>299</v>
      </c>
      <c r="D8" s="4">
        <v>400000000</v>
      </c>
      <c r="E8" t="s">
        <v>350</v>
      </c>
      <c r="F8" t="s">
        <v>320</v>
      </c>
      <c r="G8" t="s">
        <v>321</v>
      </c>
      <c r="H8" s="4">
        <v>3</v>
      </c>
      <c r="I8" s="4">
        <v>4</v>
      </c>
      <c r="J8" t="str">
        <f t="shared" si="0"/>
        <v>INSERT INTO public.seguro( tipo_seguro, valor, descripcion, f_inicial, f_final, nmid_tomador, nmid_reaseguradora) VALUES ('Seguro de vida',400000000,'Descripcion general de la poliza de seguro de vida.','2011-03-27','2023-03-27',3,4);</v>
      </c>
      <c r="K8" s="6"/>
      <c r="L8" s="6"/>
      <c r="M8" s="5"/>
      <c r="N8" s="6"/>
      <c r="O8" s="6"/>
    </row>
    <row r="9" spans="1:15" x14ac:dyDescent="0.25">
      <c r="A9" t="s">
        <v>292</v>
      </c>
      <c r="B9">
        <v>7</v>
      </c>
      <c r="C9" t="s">
        <v>299</v>
      </c>
      <c r="D9" s="4">
        <v>120000000</v>
      </c>
      <c r="E9" t="s">
        <v>350</v>
      </c>
      <c r="F9" t="s">
        <v>322</v>
      </c>
      <c r="G9" t="s">
        <v>323</v>
      </c>
      <c r="H9" s="4">
        <v>4</v>
      </c>
      <c r="I9" s="4">
        <v>5</v>
      </c>
      <c r="J9" t="str">
        <f t="shared" si="0"/>
        <v>INSERT INTO public.seguro( tipo_seguro, valor, descripcion, f_inicial, f_final, nmid_tomador, nmid_reaseguradora) VALUES ('Seguro de vida',120000000,'Descripcion general de la poliza de seguro de vida.','2010-02-14','2022-02-14',4,5);</v>
      </c>
      <c r="K9" s="6"/>
      <c r="L9" s="6"/>
      <c r="M9" s="5"/>
      <c r="N9" s="6"/>
      <c r="O9" s="6"/>
    </row>
    <row r="10" spans="1:15" x14ac:dyDescent="0.25">
      <c r="A10" t="s">
        <v>292</v>
      </c>
      <c r="B10">
        <v>8</v>
      </c>
      <c r="C10" t="s">
        <v>299</v>
      </c>
      <c r="D10" s="4">
        <v>50000000</v>
      </c>
      <c r="E10" t="s">
        <v>350</v>
      </c>
      <c r="F10" t="s">
        <v>324</v>
      </c>
      <c r="G10" t="s">
        <v>325</v>
      </c>
      <c r="H10" s="4">
        <v>4</v>
      </c>
      <c r="I10" s="4">
        <v>1</v>
      </c>
      <c r="J10" t="str">
        <f t="shared" si="0"/>
        <v>INSERT INTO public.seguro( tipo_seguro, valor, descripcion, f_inicial, f_final, nmid_tomador, nmid_reaseguradora) VALUES ('Seguro de vida',50000000,'Descripcion general de la poliza de seguro de vida.','2010-11-14','2022-11-14',4,1);</v>
      </c>
      <c r="K10" s="6"/>
      <c r="L10" s="6"/>
      <c r="M10" s="5"/>
      <c r="N10" s="6"/>
      <c r="O10" s="6"/>
    </row>
    <row r="11" spans="1:15" x14ac:dyDescent="0.25">
      <c r="A11" t="s">
        <v>292</v>
      </c>
      <c r="B11">
        <v>9</v>
      </c>
      <c r="C11" t="s">
        <v>299</v>
      </c>
      <c r="D11" s="4">
        <v>69000000</v>
      </c>
      <c r="E11" t="s">
        <v>350</v>
      </c>
      <c r="F11" t="s">
        <v>326</v>
      </c>
      <c r="G11" t="s">
        <v>327</v>
      </c>
      <c r="H11" s="4">
        <v>5</v>
      </c>
      <c r="I11" s="4">
        <v>2</v>
      </c>
      <c r="J11" t="str">
        <f t="shared" si="0"/>
        <v>INSERT INTO public.seguro( tipo_seguro, valor, descripcion, f_inicial, f_final, nmid_tomador, nmid_reaseguradora) VALUES ('Seguro de vida',69000000,'Descripcion general de la poliza de seguro de vida.','2010-04-25','2022-04-25',5,2);</v>
      </c>
      <c r="K11" s="6"/>
      <c r="L11" s="6"/>
      <c r="M11" s="5"/>
      <c r="N11" s="6"/>
      <c r="O11" s="6"/>
    </row>
    <row r="12" spans="1:15" x14ac:dyDescent="0.25">
      <c r="A12" t="s">
        <v>292</v>
      </c>
      <c r="B12">
        <v>10</v>
      </c>
      <c r="C12" t="s">
        <v>299</v>
      </c>
      <c r="D12" s="4">
        <v>230000000</v>
      </c>
      <c r="E12" t="s">
        <v>350</v>
      </c>
      <c r="F12" t="s">
        <v>328</v>
      </c>
      <c r="G12" t="s">
        <v>329</v>
      </c>
      <c r="H12" s="4">
        <v>5</v>
      </c>
      <c r="I12" s="4">
        <v>3</v>
      </c>
      <c r="J12" t="str">
        <f t="shared" si="0"/>
        <v>INSERT INTO public.seguro( tipo_seguro, valor, descripcion, f_inicial, f_final, nmid_tomador, nmid_reaseguradora) VALUES ('Seguro de vida',230000000,'Descripcion general de la poliza de seguro de vida.','2010-02-21','2022-02-21',5,3);</v>
      </c>
      <c r="K12" s="6"/>
      <c r="L12" s="6"/>
      <c r="M12" s="5"/>
      <c r="N12" s="6"/>
      <c r="O12" s="6"/>
    </row>
    <row r="13" spans="1:15" x14ac:dyDescent="0.25">
      <c r="A13" t="s">
        <v>292</v>
      </c>
      <c r="B13">
        <v>11</v>
      </c>
      <c r="C13" t="s">
        <v>299</v>
      </c>
      <c r="D13" s="4">
        <v>300000000</v>
      </c>
      <c r="E13" t="s">
        <v>350</v>
      </c>
      <c r="F13" t="s">
        <v>330</v>
      </c>
      <c r="G13" t="s">
        <v>331</v>
      </c>
      <c r="H13" s="4">
        <v>6</v>
      </c>
      <c r="I13" s="4">
        <v>1</v>
      </c>
      <c r="J13" t="str">
        <f t="shared" si="0"/>
        <v>INSERT INTO public.seguro( tipo_seguro, valor, descripcion, f_inicial, f_final, nmid_tomador, nmid_reaseguradora) VALUES ('Seguro de vida',300000000,'Descripcion general de la poliza de seguro de vida.','2010-02-25','2022-02-25',6,1);</v>
      </c>
      <c r="K13" s="6"/>
      <c r="L13" s="6"/>
      <c r="M13" s="5"/>
      <c r="N13" s="6"/>
      <c r="O13" s="6"/>
    </row>
    <row r="14" spans="1:15" x14ac:dyDescent="0.25">
      <c r="A14" t="s">
        <v>292</v>
      </c>
      <c r="B14">
        <v>12</v>
      </c>
      <c r="C14" t="s">
        <v>299</v>
      </c>
      <c r="D14" s="4">
        <v>200000000</v>
      </c>
      <c r="E14" t="s">
        <v>350</v>
      </c>
      <c r="F14" t="s">
        <v>332</v>
      </c>
      <c r="G14" t="s">
        <v>333</v>
      </c>
      <c r="H14" s="4">
        <v>6</v>
      </c>
      <c r="I14" s="4">
        <v>2</v>
      </c>
      <c r="J14" t="str">
        <f t="shared" si="0"/>
        <v>INSERT INTO public.seguro( tipo_seguro, valor, descripcion, f_inicial, f_final, nmid_tomador, nmid_reaseguradora) VALUES ('Seguro de vida',200000000,'Descripcion general de la poliza de seguro de vida.','2010-05-06','2022-05-06',6,2);</v>
      </c>
      <c r="K14" s="6"/>
      <c r="L14" s="6"/>
      <c r="M14" s="5"/>
      <c r="N14" s="6"/>
      <c r="O14" s="6"/>
    </row>
    <row r="15" spans="1:15" x14ac:dyDescent="0.25">
      <c r="A15" t="s">
        <v>292</v>
      </c>
      <c r="B15">
        <v>13</v>
      </c>
      <c r="C15" t="s">
        <v>299</v>
      </c>
      <c r="D15" s="4">
        <v>83000000</v>
      </c>
      <c r="E15" t="s">
        <v>350</v>
      </c>
      <c r="F15" t="s">
        <v>334</v>
      </c>
      <c r="G15" t="s">
        <v>335</v>
      </c>
      <c r="H15" s="4">
        <v>7</v>
      </c>
      <c r="I15" s="4">
        <v>5</v>
      </c>
      <c r="J15" t="str">
        <f t="shared" si="0"/>
        <v>INSERT INTO public.seguro( tipo_seguro, valor, descripcion, f_inicial, f_final, nmid_tomador, nmid_reaseguradora) VALUES ('Seguro de vida',83000000,'Descripcion general de la poliza de seguro de vida.','2010-06-06','2022-06-06',7,5);</v>
      </c>
      <c r="K15" s="6"/>
      <c r="L15" s="6"/>
      <c r="M15" s="5"/>
      <c r="N15" s="6"/>
      <c r="O15" s="6"/>
    </row>
    <row r="16" spans="1:15" x14ac:dyDescent="0.25">
      <c r="A16" t="s">
        <v>292</v>
      </c>
      <c r="B16">
        <v>14</v>
      </c>
      <c r="C16" t="s">
        <v>299</v>
      </c>
      <c r="D16" s="4">
        <v>154000000</v>
      </c>
      <c r="E16" t="s">
        <v>350</v>
      </c>
      <c r="F16" t="s">
        <v>336</v>
      </c>
      <c r="G16" t="s">
        <v>337</v>
      </c>
      <c r="H16" s="4">
        <v>7</v>
      </c>
      <c r="I16" s="4">
        <v>3</v>
      </c>
      <c r="J16" t="str">
        <f t="shared" si="0"/>
        <v>INSERT INTO public.seguro( tipo_seguro, valor, descripcion, f_inicial, f_final, nmid_tomador, nmid_reaseguradora) VALUES ('Seguro de vida',154000000,'Descripcion general de la poliza de seguro de vida.','2010-12-25','2022-12-25',7,3);</v>
      </c>
      <c r="K16" s="6"/>
      <c r="L16" s="6"/>
      <c r="M16" s="5"/>
      <c r="N16" s="6"/>
      <c r="O16" s="6"/>
    </row>
    <row r="17" spans="1:15" x14ac:dyDescent="0.25">
      <c r="A17" t="s">
        <v>292</v>
      </c>
      <c r="B17">
        <v>15</v>
      </c>
      <c r="C17" t="s">
        <v>299</v>
      </c>
      <c r="D17" s="4">
        <v>324000000</v>
      </c>
      <c r="E17" t="s">
        <v>350</v>
      </c>
      <c r="F17" t="s">
        <v>338</v>
      </c>
      <c r="G17" t="s">
        <v>339</v>
      </c>
      <c r="H17" s="4">
        <v>8</v>
      </c>
      <c r="I17" s="4">
        <v>4</v>
      </c>
      <c r="J17" t="str">
        <f t="shared" si="0"/>
        <v>INSERT INTO public.seguro( tipo_seguro, valor, descripcion, f_inicial, f_final, nmid_tomador, nmid_reaseguradora) VALUES ('Seguro de vida',324000000,'Descripcion general de la poliza de seguro de vida.','2010-06-25','2022-06-25',8,4);</v>
      </c>
      <c r="K17" s="6"/>
      <c r="L17" s="6"/>
      <c r="M17" s="5"/>
      <c r="N17" s="6"/>
      <c r="O17" s="6"/>
    </row>
    <row r="18" spans="1:15" x14ac:dyDescent="0.25">
      <c r="A18" t="s">
        <v>292</v>
      </c>
      <c r="B18">
        <v>16</v>
      </c>
      <c r="C18" t="s">
        <v>299</v>
      </c>
      <c r="D18" s="4">
        <v>70000000</v>
      </c>
      <c r="E18" t="s">
        <v>350</v>
      </c>
      <c r="F18" t="s">
        <v>340</v>
      </c>
      <c r="G18" t="s">
        <v>341</v>
      </c>
      <c r="H18" s="4">
        <v>8</v>
      </c>
      <c r="I18" s="4">
        <v>5</v>
      </c>
      <c r="J18" t="str">
        <f t="shared" si="0"/>
        <v>INSERT INTO public.seguro( tipo_seguro, valor, descripcion, f_inicial, f_final, nmid_tomador, nmid_reaseguradora) VALUES ('Seguro de vida',70000000,'Descripcion general de la poliza de seguro de vida.','2010-12-09','2022-12-09',8,5);</v>
      </c>
      <c r="K18" s="6"/>
      <c r="L18" s="6"/>
      <c r="M18" s="5"/>
      <c r="N18" s="6"/>
      <c r="O18" s="6"/>
    </row>
    <row r="19" spans="1:15" x14ac:dyDescent="0.25">
      <c r="A19" t="s">
        <v>292</v>
      </c>
      <c r="B19">
        <v>17</v>
      </c>
      <c r="C19" t="s">
        <v>299</v>
      </c>
      <c r="D19" s="4">
        <v>500000000</v>
      </c>
      <c r="E19" t="s">
        <v>350</v>
      </c>
      <c r="F19" t="s">
        <v>342</v>
      </c>
      <c r="G19" t="s">
        <v>343</v>
      </c>
      <c r="H19" s="4">
        <v>9</v>
      </c>
      <c r="I19" s="4">
        <v>4</v>
      </c>
      <c r="J19" t="str">
        <f t="shared" si="0"/>
        <v>INSERT INTO public.seguro( tipo_seguro, valor, descripcion, f_inicial, f_final, nmid_tomador, nmid_reaseguradora) VALUES ('Seguro de vida',500000000,'Descripcion general de la poliza de seguro de vida.','2010-12-02','2022-12-02',9,4);</v>
      </c>
      <c r="K19" s="6"/>
      <c r="L19" s="6"/>
      <c r="M19" s="5"/>
      <c r="N19" s="6"/>
      <c r="O19" s="6"/>
    </row>
    <row r="20" spans="1:15" x14ac:dyDescent="0.25">
      <c r="A20" t="s">
        <v>292</v>
      </c>
      <c r="B20">
        <v>18</v>
      </c>
      <c r="C20" t="s">
        <v>299</v>
      </c>
      <c r="D20" s="4">
        <v>410000000</v>
      </c>
      <c r="E20" t="s">
        <v>350</v>
      </c>
      <c r="F20" t="s">
        <v>344</v>
      </c>
      <c r="G20" t="s">
        <v>345</v>
      </c>
      <c r="H20" s="4">
        <v>9</v>
      </c>
      <c r="I20" s="4">
        <v>3</v>
      </c>
      <c r="J20" t="str">
        <f t="shared" si="0"/>
        <v>INSERT INTO public.seguro( tipo_seguro, valor, descripcion, f_inicial, f_final, nmid_tomador, nmid_reaseguradora) VALUES ('Seguro de vida',410000000,'Descripcion general de la poliza de seguro de vida.','2010-12-28','2022-12-28',9,3);</v>
      </c>
      <c r="K20" s="6"/>
      <c r="L20" s="6"/>
      <c r="M20" s="5"/>
      <c r="N20" s="6"/>
      <c r="O20" s="6"/>
    </row>
    <row r="21" spans="1:15" x14ac:dyDescent="0.25">
      <c r="A21" t="s">
        <v>292</v>
      </c>
      <c r="B21">
        <v>19</v>
      </c>
      <c r="C21" t="s">
        <v>299</v>
      </c>
      <c r="D21" s="4">
        <v>130000000</v>
      </c>
      <c r="E21" t="s">
        <v>350</v>
      </c>
      <c r="F21" t="s">
        <v>346</v>
      </c>
      <c r="G21" t="s">
        <v>347</v>
      </c>
      <c r="H21" s="4">
        <v>10</v>
      </c>
      <c r="I21" s="4">
        <v>2</v>
      </c>
      <c r="J21" t="str">
        <f t="shared" si="0"/>
        <v>INSERT INTO public.seguro( tipo_seguro, valor, descripcion, f_inicial, f_final, nmid_tomador, nmid_reaseguradora) VALUES ('Seguro de vida',130000000,'Descripcion general de la poliza de seguro de vida.','2010-12-04','2022-12-04',10,2);</v>
      </c>
      <c r="K21" s="6"/>
      <c r="L21" s="6"/>
      <c r="M21" s="5"/>
      <c r="N21" s="6"/>
      <c r="O21" s="6"/>
    </row>
    <row r="22" spans="1:15" x14ac:dyDescent="0.25">
      <c r="A22" t="s">
        <v>292</v>
      </c>
      <c r="B22">
        <v>20</v>
      </c>
      <c r="C22" t="s">
        <v>299</v>
      </c>
      <c r="D22" s="4">
        <v>125000000</v>
      </c>
      <c r="E22" t="s">
        <v>350</v>
      </c>
      <c r="F22" t="s">
        <v>348</v>
      </c>
      <c r="G22" t="s">
        <v>349</v>
      </c>
      <c r="H22" s="4">
        <v>10</v>
      </c>
      <c r="I22" s="4">
        <v>1</v>
      </c>
      <c r="J22" t="str">
        <f t="shared" si="0"/>
        <v>INSERT INTO public.seguro( tipo_seguro, valor, descripcion, f_inicial, f_final, nmid_tomador, nmid_reaseguradora) VALUES ('Seguro de vida',125000000,'Descripcion general de la poliza de seguro de vida.','2011-04-22','2023-04-22',10,1);</v>
      </c>
      <c r="K22" s="6"/>
      <c r="L22" s="6"/>
      <c r="M22" s="5"/>
      <c r="N22" s="6"/>
      <c r="O22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BD86-D9C0-4E02-98B0-6E5B7ED0EF82}">
  <dimension ref="A1:K241"/>
  <sheetViews>
    <sheetView tabSelected="1" topLeftCell="A58" zoomScale="85" zoomScaleNormal="85" workbookViewId="0">
      <selection activeCell="G2" sqref="G2:G241"/>
    </sheetView>
  </sheetViews>
  <sheetFormatPr baseColWidth="10" defaultRowHeight="15" x14ac:dyDescent="0.25"/>
  <cols>
    <col min="3" max="3" width="11.42578125" style="6" customWidth="1"/>
    <col min="9" max="9" width="12" customWidth="1"/>
  </cols>
  <sheetData>
    <row r="1" spans="1:9" x14ac:dyDescent="0.25">
      <c r="B1" t="s">
        <v>17</v>
      </c>
      <c r="C1" s="6" t="s">
        <v>351</v>
      </c>
      <c r="D1" t="s">
        <v>352</v>
      </c>
      <c r="E1" t="s">
        <v>294</v>
      </c>
      <c r="F1" t="s">
        <v>353</v>
      </c>
      <c r="G1" t="s">
        <v>256</v>
      </c>
    </row>
    <row r="2" spans="1:9" x14ac:dyDescent="0.25">
      <c r="A2" t="s">
        <v>361</v>
      </c>
      <c r="B2">
        <v>1</v>
      </c>
      <c r="C2" s="6" t="s">
        <v>362</v>
      </c>
      <c r="D2" s="4">
        <v>1</v>
      </c>
      <c r="E2" s="4">
        <v>27500000</v>
      </c>
      <c r="F2" s="4">
        <v>5</v>
      </c>
      <c r="G2" t="str">
        <f>+A2&amp;"'"&amp;C2&amp;"',"&amp;D2&amp;","&amp;E2&amp;","&amp;F2&amp;")"&amp;";"</f>
        <v>INSERT INTO public.pagos(f_pago, cuotas, valor_cmes, nmid_seguro) VALUES ('2021-02-21',1,27500000,5);</v>
      </c>
      <c r="H2" s="4"/>
      <c r="I2" s="4"/>
    </row>
    <row r="3" spans="1:9" x14ac:dyDescent="0.25">
      <c r="A3" t="s">
        <v>361</v>
      </c>
      <c r="B3">
        <v>2</v>
      </c>
      <c r="C3" s="6" t="s">
        <v>363</v>
      </c>
      <c r="D3" s="4">
        <v>1</v>
      </c>
      <c r="E3" s="4">
        <v>18000000</v>
      </c>
      <c r="F3" s="4">
        <v>7</v>
      </c>
      <c r="G3" t="str">
        <f t="shared" ref="G3:G66" si="0">+A3&amp;"'"&amp;C3&amp;"',"&amp;D3&amp;","&amp;E3&amp;","&amp;F3&amp;")"&amp;";"</f>
        <v>INSERT INTO public.pagos(f_pago, cuotas, valor_cmes, nmid_seguro) VALUES ('2021-03-14',1,18000000,7);</v>
      </c>
      <c r="H3" s="4"/>
      <c r="I3" s="4"/>
    </row>
    <row r="4" spans="1:9" x14ac:dyDescent="0.25">
      <c r="A4" t="s">
        <v>361</v>
      </c>
      <c r="B4">
        <v>3</v>
      </c>
      <c r="C4" s="6" t="s">
        <v>364</v>
      </c>
      <c r="D4" s="4">
        <v>2</v>
      </c>
      <c r="E4" s="4">
        <v>27500000</v>
      </c>
      <c r="F4" s="4">
        <v>5</v>
      </c>
      <c r="G4" t="str">
        <f t="shared" si="0"/>
        <v>INSERT INTO public.pagos(f_pago, cuotas, valor_cmes, nmid_seguro) VALUES ('2021-03-21',2,27500000,5);</v>
      </c>
      <c r="H4" s="4"/>
      <c r="I4" s="4"/>
    </row>
    <row r="5" spans="1:9" x14ac:dyDescent="0.25">
      <c r="A5" t="s">
        <v>361</v>
      </c>
      <c r="B5">
        <v>4</v>
      </c>
      <c r="C5" s="6" t="s">
        <v>364</v>
      </c>
      <c r="D5" s="4">
        <v>1</v>
      </c>
      <c r="E5" s="4">
        <v>20700000</v>
      </c>
      <c r="F5" s="4">
        <v>10</v>
      </c>
      <c r="G5" t="str">
        <f t="shared" si="0"/>
        <v>INSERT INTO public.pagos(f_pago, cuotas, valor_cmes, nmid_seguro) VALUES ('2021-03-21',1,20700000,10);</v>
      </c>
      <c r="I5" s="4"/>
    </row>
    <row r="6" spans="1:9" x14ac:dyDescent="0.25">
      <c r="A6" t="s">
        <v>361</v>
      </c>
      <c r="B6">
        <v>5</v>
      </c>
      <c r="C6" s="6" t="s">
        <v>365</v>
      </c>
      <c r="D6" s="4">
        <v>1</v>
      </c>
      <c r="E6" s="4">
        <v>33000000</v>
      </c>
      <c r="F6" s="4">
        <v>11</v>
      </c>
      <c r="G6" t="str">
        <f t="shared" si="0"/>
        <v>INSERT INTO public.pagos(f_pago, cuotas, valor_cmes, nmid_seguro) VALUES ('2021-03-25',1,33000000,11);</v>
      </c>
      <c r="H6" s="4"/>
      <c r="I6" s="4"/>
    </row>
    <row r="7" spans="1:9" x14ac:dyDescent="0.25">
      <c r="A7" t="s">
        <v>361</v>
      </c>
      <c r="B7">
        <v>6</v>
      </c>
      <c r="C7" s="6" t="s">
        <v>366</v>
      </c>
      <c r="D7" s="4">
        <v>2</v>
      </c>
      <c r="E7" s="4">
        <v>18000000</v>
      </c>
      <c r="F7" s="4">
        <v>7</v>
      </c>
      <c r="G7" t="str">
        <f t="shared" si="0"/>
        <v>INSERT INTO public.pagos(f_pago, cuotas, valor_cmes, nmid_seguro) VALUES ('2021-04-14',2,18000000,7);</v>
      </c>
      <c r="H7" s="4"/>
      <c r="I7" s="4"/>
    </row>
    <row r="8" spans="1:9" x14ac:dyDescent="0.25">
      <c r="A8" t="s">
        <v>361</v>
      </c>
      <c r="B8">
        <v>7</v>
      </c>
      <c r="C8" s="6" t="s">
        <v>367</v>
      </c>
      <c r="D8" s="4">
        <v>3</v>
      </c>
      <c r="E8" s="4">
        <v>27500000</v>
      </c>
      <c r="F8" s="4">
        <v>5</v>
      </c>
      <c r="G8" t="str">
        <f t="shared" si="0"/>
        <v>INSERT INTO public.pagos(f_pago, cuotas, valor_cmes, nmid_seguro) VALUES ('2021-04-21',3,27500000,5);</v>
      </c>
      <c r="H8" s="4"/>
      <c r="I8" s="4"/>
    </row>
    <row r="9" spans="1:9" x14ac:dyDescent="0.25">
      <c r="A9" t="s">
        <v>361</v>
      </c>
      <c r="B9">
        <v>8</v>
      </c>
      <c r="C9" s="6" t="s">
        <v>367</v>
      </c>
      <c r="D9" s="4">
        <v>2</v>
      </c>
      <c r="E9" s="4">
        <v>20700000</v>
      </c>
      <c r="F9" s="4">
        <v>10</v>
      </c>
      <c r="G9" t="str">
        <f t="shared" si="0"/>
        <v>INSERT INTO public.pagos(f_pago, cuotas, valor_cmes, nmid_seguro) VALUES ('2021-04-21',2,20700000,10);</v>
      </c>
      <c r="I9" s="4"/>
    </row>
    <row r="10" spans="1:9" x14ac:dyDescent="0.25">
      <c r="A10" t="s">
        <v>361</v>
      </c>
      <c r="B10">
        <v>9</v>
      </c>
      <c r="C10" s="6" t="s">
        <v>368</v>
      </c>
      <c r="D10" s="4">
        <v>2</v>
      </c>
      <c r="E10" s="4">
        <v>33000000</v>
      </c>
      <c r="F10" s="4">
        <v>11</v>
      </c>
      <c r="G10" t="str">
        <f t="shared" si="0"/>
        <v>INSERT INTO public.pagos(f_pago, cuotas, valor_cmes, nmid_seguro) VALUES ('2021-04-25',2,33000000,11);</v>
      </c>
      <c r="H10" s="4"/>
      <c r="I10" s="4"/>
    </row>
    <row r="11" spans="1:9" x14ac:dyDescent="0.25">
      <c r="A11" t="s">
        <v>361</v>
      </c>
      <c r="B11">
        <v>10</v>
      </c>
      <c r="C11" s="6" t="s">
        <v>369</v>
      </c>
      <c r="D11" s="4">
        <v>3</v>
      </c>
      <c r="E11" s="4">
        <v>18000000</v>
      </c>
      <c r="F11" s="4">
        <v>7</v>
      </c>
      <c r="G11" t="str">
        <f t="shared" si="0"/>
        <v>INSERT INTO public.pagos(f_pago, cuotas, valor_cmes, nmid_seguro) VALUES ('2021-05-14',3,18000000,7);</v>
      </c>
      <c r="H11" s="4"/>
      <c r="I11" s="4"/>
    </row>
    <row r="12" spans="1:9" x14ac:dyDescent="0.25">
      <c r="A12" t="s">
        <v>361</v>
      </c>
      <c r="B12">
        <v>11</v>
      </c>
      <c r="C12" s="6" t="s">
        <v>370</v>
      </c>
      <c r="D12" s="4">
        <v>1</v>
      </c>
      <c r="E12" s="4">
        <v>6090000.0000000009</v>
      </c>
      <c r="F12" s="4">
        <v>4</v>
      </c>
      <c r="G12" t="str">
        <f t="shared" si="0"/>
        <v>INSERT INTO public.pagos(f_pago, cuotas, valor_cmes, nmid_seguro) VALUES ('2021-05-16',1,6090000,4);</v>
      </c>
      <c r="I12" s="4"/>
    </row>
    <row r="13" spans="1:9" x14ac:dyDescent="0.25">
      <c r="A13" t="s">
        <v>361</v>
      </c>
      <c r="B13">
        <v>12</v>
      </c>
      <c r="C13" s="6" t="s">
        <v>371</v>
      </c>
      <c r="D13" s="4">
        <v>4</v>
      </c>
      <c r="E13" s="4">
        <v>27500000</v>
      </c>
      <c r="F13" s="4">
        <v>5</v>
      </c>
      <c r="G13" t="str">
        <f t="shared" si="0"/>
        <v>INSERT INTO public.pagos(f_pago, cuotas, valor_cmes, nmid_seguro) VALUES ('2021-05-21',4,27500000,5);</v>
      </c>
      <c r="H13" s="4"/>
      <c r="I13" s="4"/>
    </row>
    <row r="14" spans="1:9" x14ac:dyDescent="0.25">
      <c r="A14" t="s">
        <v>361</v>
      </c>
      <c r="B14">
        <v>13</v>
      </c>
      <c r="C14" s="6" t="s">
        <v>371</v>
      </c>
      <c r="D14" s="4">
        <v>3</v>
      </c>
      <c r="E14" s="4">
        <v>20700000</v>
      </c>
      <c r="F14" s="4">
        <v>10</v>
      </c>
      <c r="G14" t="str">
        <f t="shared" si="0"/>
        <v>INSERT INTO public.pagos(f_pago, cuotas, valor_cmes, nmid_seguro) VALUES ('2021-05-21',3,20700000,10);</v>
      </c>
      <c r="I14" s="4"/>
    </row>
    <row r="15" spans="1:9" x14ac:dyDescent="0.25">
      <c r="A15" t="s">
        <v>361</v>
      </c>
      <c r="B15">
        <v>14</v>
      </c>
      <c r="C15" s="6" t="s">
        <v>372</v>
      </c>
      <c r="D15" s="4">
        <v>3</v>
      </c>
      <c r="E15" s="4">
        <v>33000000</v>
      </c>
      <c r="F15" s="4">
        <v>11</v>
      </c>
      <c r="G15" t="str">
        <f t="shared" si="0"/>
        <v>INSERT INTO public.pagos(f_pago, cuotas, valor_cmes, nmid_seguro) VALUES ('2021-05-25',3,33000000,11);</v>
      </c>
      <c r="H15" s="4"/>
      <c r="I15" s="4"/>
    </row>
    <row r="16" spans="1:9" x14ac:dyDescent="0.25">
      <c r="A16" t="s">
        <v>361</v>
      </c>
      <c r="B16">
        <v>15</v>
      </c>
      <c r="C16" s="6" t="s">
        <v>372</v>
      </c>
      <c r="D16" s="4">
        <v>1</v>
      </c>
      <c r="E16" s="4">
        <v>6210000</v>
      </c>
      <c r="F16" s="4">
        <v>9</v>
      </c>
      <c r="G16" t="str">
        <f t="shared" si="0"/>
        <v>INSERT INTO public.pagos(f_pago, cuotas, valor_cmes, nmid_seguro) VALUES ('2021-05-25',1,6210000,9);</v>
      </c>
      <c r="H16" s="4"/>
      <c r="I16" s="4"/>
    </row>
    <row r="17" spans="1:9" x14ac:dyDescent="0.25">
      <c r="A17" t="s">
        <v>361</v>
      </c>
      <c r="B17">
        <v>16</v>
      </c>
      <c r="C17" s="6" t="s">
        <v>373</v>
      </c>
      <c r="D17" s="4">
        <v>1</v>
      </c>
      <c r="E17" s="4">
        <v>22000000</v>
      </c>
      <c r="F17" s="4">
        <v>12</v>
      </c>
      <c r="G17" t="str">
        <f t="shared" si="0"/>
        <v>INSERT INTO public.pagos(f_pago, cuotas, valor_cmes, nmid_seguro) VALUES ('2021-06-06',1,22000000,12);</v>
      </c>
      <c r="I17" s="4"/>
    </row>
    <row r="18" spans="1:9" x14ac:dyDescent="0.25">
      <c r="A18" t="s">
        <v>361</v>
      </c>
      <c r="B18">
        <v>17</v>
      </c>
      <c r="C18" s="6" t="s">
        <v>374</v>
      </c>
      <c r="D18" s="4">
        <v>4</v>
      </c>
      <c r="E18" s="4">
        <v>18000000</v>
      </c>
      <c r="F18" s="4">
        <v>7</v>
      </c>
      <c r="G18" t="str">
        <f t="shared" si="0"/>
        <v>INSERT INTO public.pagos(f_pago, cuotas, valor_cmes, nmid_seguro) VALUES ('2021-06-14',4,18000000,7);</v>
      </c>
      <c r="H18" s="4"/>
      <c r="I18" s="4"/>
    </row>
    <row r="19" spans="1:9" x14ac:dyDescent="0.25">
      <c r="A19" t="s">
        <v>361</v>
      </c>
      <c r="B19">
        <v>18</v>
      </c>
      <c r="C19" s="6" t="s">
        <v>375</v>
      </c>
      <c r="D19" s="4">
        <v>2</v>
      </c>
      <c r="E19" s="4">
        <v>6090000.0000000009</v>
      </c>
      <c r="F19" s="4">
        <v>4</v>
      </c>
      <c r="G19" t="str">
        <f t="shared" si="0"/>
        <v>INSERT INTO public.pagos(f_pago, cuotas, valor_cmes, nmid_seguro) VALUES ('2021-06-16',2,6090000,4);</v>
      </c>
      <c r="I19" s="4"/>
    </row>
    <row r="20" spans="1:9" x14ac:dyDescent="0.25">
      <c r="A20" t="s">
        <v>361</v>
      </c>
      <c r="B20">
        <v>19</v>
      </c>
      <c r="C20" s="6" t="s">
        <v>376</v>
      </c>
      <c r="D20" s="4">
        <v>5</v>
      </c>
      <c r="E20" s="4">
        <v>27500000</v>
      </c>
      <c r="F20" s="4">
        <v>5</v>
      </c>
      <c r="G20" t="str">
        <f t="shared" si="0"/>
        <v>INSERT INTO public.pagos(f_pago, cuotas, valor_cmes, nmid_seguro) VALUES ('2021-06-21',5,27500000,5);</v>
      </c>
      <c r="H20" s="4"/>
      <c r="I20" s="4"/>
    </row>
    <row r="21" spans="1:9" x14ac:dyDescent="0.25">
      <c r="A21" t="s">
        <v>361</v>
      </c>
      <c r="B21">
        <v>20</v>
      </c>
      <c r="C21" s="6" t="s">
        <v>376</v>
      </c>
      <c r="D21" s="4">
        <v>4</v>
      </c>
      <c r="E21" s="4">
        <v>20700000</v>
      </c>
      <c r="F21" s="4">
        <v>10</v>
      </c>
      <c r="G21" t="str">
        <f t="shared" si="0"/>
        <v>INSERT INTO public.pagos(f_pago, cuotas, valor_cmes, nmid_seguro) VALUES ('2021-06-21',4,20700000,10);</v>
      </c>
      <c r="I21" s="4"/>
    </row>
    <row r="22" spans="1:9" x14ac:dyDescent="0.25">
      <c r="A22" t="s">
        <v>361</v>
      </c>
      <c r="B22">
        <v>21</v>
      </c>
      <c r="C22" s="6" t="s">
        <v>377</v>
      </c>
      <c r="D22" s="4">
        <v>1</v>
      </c>
      <c r="E22" s="4">
        <v>4900000.0000000009</v>
      </c>
      <c r="F22" s="4">
        <v>3</v>
      </c>
      <c r="G22" t="str">
        <f t="shared" si="0"/>
        <v>INSERT INTO public.pagos(f_pago, cuotas, valor_cmes, nmid_seguro) VALUES ('2021-06-23',1,4900000,3);</v>
      </c>
      <c r="H22" s="4"/>
      <c r="I22" s="4"/>
    </row>
    <row r="23" spans="1:9" x14ac:dyDescent="0.25">
      <c r="A23" t="s">
        <v>361</v>
      </c>
      <c r="B23">
        <v>22</v>
      </c>
      <c r="C23" s="6" t="s">
        <v>378</v>
      </c>
      <c r="D23" s="4">
        <v>4</v>
      </c>
      <c r="E23" s="4">
        <v>33000000</v>
      </c>
      <c r="F23" s="4">
        <v>11</v>
      </c>
      <c r="G23" t="str">
        <f t="shared" si="0"/>
        <v>INSERT INTO public.pagos(f_pago, cuotas, valor_cmes, nmid_seguro) VALUES ('2021-06-25',4,33000000,11);</v>
      </c>
      <c r="H23" s="4"/>
      <c r="I23" s="4"/>
    </row>
    <row r="24" spans="1:9" x14ac:dyDescent="0.25">
      <c r="A24" t="s">
        <v>361</v>
      </c>
      <c r="B24">
        <v>23</v>
      </c>
      <c r="C24" s="6" t="s">
        <v>378</v>
      </c>
      <c r="D24" s="4">
        <v>2</v>
      </c>
      <c r="E24" s="4">
        <v>6210000</v>
      </c>
      <c r="F24" s="4">
        <v>9</v>
      </c>
      <c r="G24" t="str">
        <f t="shared" si="0"/>
        <v>INSERT INTO public.pagos(f_pago, cuotas, valor_cmes, nmid_seguro) VALUES ('2021-06-25',2,6210000,9);</v>
      </c>
      <c r="H24" s="4"/>
      <c r="I24" s="4"/>
    </row>
    <row r="25" spans="1:9" x14ac:dyDescent="0.25">
      <c r="A25" t="s">
        <v>361</v>
      </c>
      <c r="B25">
        <v>24</v>
      </c>
      <c r="C25" s="6" t="s">
        <v>379</v>
      </c>
      <c r="D25" s="4">
        <v>2</v>
      </c>
      <c r="E25" s="4">
        <v>22000000</v>
      </c>
      <c r="F25" s="4">
        <v>12</v>
      </c>
      <c r="G25" t="str">
        <f t="shared" si="0"/>
        <v>INSERT INTO public.pagos(f_pago, cuotas, valor_cmes, nmid_seguro) VALUES ('2021-07-06',2,22000000,12);</v>
      </c>
      <c r="I25" s="4"/>
    </row>
    <row r="26" spans="1:9" x14ac:dyDescent="0.25">
      <c r="A26" t="s">
        <v>361</v>
      </c>
      <c r="B26">
        <v>25</v>
      </c>
      <c r="C26" s="6" t="s">
        <v>379</v>
      </c>
      <c r="D26" s="4">
        <v>1</v>
      </c>
      <c r="E26" s="4">
        <v>7470000</v>
      </c>
      <c r="F26" s="4">
        <v>13</v>
      </c>
      <c r="G26" t="str">
        <f t="shared" si="0"/>
        <v>INSERT INTO public.pagos(f_pago, cuotas, valor_cmes, nmid_seguro) VALUES ('2021-07-06',1,7470000,13);</v>
      </c>
      <c r="H26" s="4"/>
      <c r="I26" s="4"/>
    </row>
    <row r="27" spans="1:9" x14ac:dyDescent="0.25">
      <c r="A27" t="s">
        <v>361</v>
      </c>
      <c r="B27">
        <v>26</v>
      </c>
      <c r="C27" s="6" t="s">
        <v>380</v>
      </c>
      <c r="D27" s="4">
        <v>5</v>
      </c>
      <c r="E27" s="4">
        <v>18000000</v>
      </c>
      <c r="F27" s="4">
        <v>7</v>
      </c>
      <c r="G27" t="str">
        <f t="shared" si="0"/>
        <v>INSERT INTO public.pagos(f_pago, cuotas, valor_cmes, nmid_seguro) VALUES ('2021-07-14',5,18000000,7);</v>
      </c>
      <c r="H27" s="4"/>
      <c r="I27" s="4"/>
    </row>
    <row r="28" spans="1:9" x14ac:dyDescent="0.25">
      <c r="A28" t="s">
        <v>361</v>
      </c>
      <c r="B28">
        <v>27</v>
      </c>
      <c r="C28" s="6" t="s">
        <v>381</v>
      </c>
      <c r="D28" s="4">
        <v>3</v>
      </c>
      <c r="E28" s="4">
        <v>6090000.0000000009</v>
      </c>
      <c r="F28" s="4">
        <v>4</v>
      </c>
      <c r="G28" t="str">
        <f t="shared" si="0"/>
        <v>INSERT INTO public.pagos(f_pago, cuotas, valor_cmes, nmid_seguro) VALUES ('2021-07-16',3,6090000,4);</v>
      </c>
      <c r="I28" s="4"/>
    </row>
    <row r="29" spans="1:9" x14ac:dyDescent="0.25">
      <c r="A29" t="s">
        <v>361</v>
      </c>
      <c r="B29">
        <v>28</v>
      </c>
      <c r="C29" s="6" t="s">
        <v>382</v>
      </c>
      <c r="D29" s="4">
        <v>6</v>
      </c>
      <c r="E29" s="4">
        <v>27500000</v>
      </c>
      <c r="F29" s="4">
        <v>5</v>
      </c>
      <c r="G29" t="str">
        <f t="shared" si="0"/>
        <v>INSERT INTO public.pagos(f_pago, cuotas, valor_cmes, nmid_seguro) VALUES ('2021-07-21',6,27500000,5);</v>
      </c>
      <c r="H29" s="4"/>
      <c r="I29" s="4"/>
    </row>
    <row r="30" spans="1:9" x14ac:dyDescent="0.25">
      <c r="A30" t="s">
        <v>361</v>
      </c>
      <c r="B30">
        <v>29</v>
      </c>
      <c r="C30" s="6" t="s">
        <v>382</v>
      </c>
      <c r="D30" s="4">
        <v>5</v>
      </c>
      <c r="E30" s="4">
        <v>20700000</v>
      </c>
      <c r="F30" s="4">
        <v>10</v>
      </c>
      <c r="G30" t="str">
        <f t="shared" si="0"/>
        <v>INSERT INTO public.pagos(f_pago, cuotas, valor_cmes, nmid_seguro) VALUES ('2021-07-21',5,20700000,10);</v>
      </c>
      <c r="I30" s="4"/>
    </row>
    <row r="31" spans="1:9" x14ac:dyDescent="0.25">
      <c r="A31" t="s">
        <v>361</v>
      </c>
      <c r="B31">
        <v>30</v>
      </c>
      <c r="C31" s="6" t="s">
        <v>383</v>
      </c>
      <c r="D31" s="4">
        <v>2</v>
      </c>
      <c r="E31" s="4">
        <v>4900000.0000000009</v>
      </c>
      <c r="F31" s="4">
        <v>3</v>
      </c>
      <c r="G31" t="str">
        <f t="shared" si="0"/>
        <v>INSERT INTO public.pagos(f_pago, cuotas, valor_cmes, nmid_seguro) VALUES ('2021-07-23',2,4900000,3);</v>
      </c>
      <c r="H31" s="4"/>
      <c r="I31" s="4"/>
    </row>
    <row r="32" spans="1:9" x14ac:dyDescent="0.25">
      <c r="A32" t="s">
        <v>361</v>
      </c>
      <c r="B32">
        <v>31</v>
      </c>
      <c r="C32" s="6" t="s">
        <v>384</v>
      </c>
      <c r="D32" s="4">
        <v>5</v>
      </c>
      <c r="E32" s="4">
        <v>33000000</v>
      </c>
      <c r="F32" s="4">
        <v>11</v>
      </c>
      <c r="G32" t="str">
        <f t="shared" si="0"/>
        <v>INSERT INTO public.pagos(f_pago, cuotas, valor_cmes, nmid_seguro) VALUES ('2021-07-25',5,33000000,11);</v>
      </c>
      <c r="H32" s="4"/>
      <c r="I32" s="4"/>
    </row>
    <row r="33" spans="1:9" x14ac:dyDescent="0.25">
      <c r="A33" t="s">
        <v>361</v>
      </c>
      <c r="B33">
        <v>32</v>
      </c>
      <c r="C33" s="6" t="s">
        <v>384</v>
      </c>
      <c r="D33" s="4">
        <v>3</v>
      </c>
      <c r="E33" s="4">
        <v>6210000</v>
      </c>
      <c r="F33" s="4">
        <v>9</v>
      </c>
      <c r="G33" t="str">
        <f t="shared" si="0"/>
        <v>INSERT INTO public.pagos(f_pago, cuotas, valor_cmes, nmid_seguro) VALUES ('2021-07-25',3,6210000,9);</v>
      </c>
      <c r="H33" s="4"/>
      <c r="I33" s="4"/>
    </row>
    <row r="34" spans="1:9" x14ac:dyDescent="0.25">
      <c r="A34" t="s">
        <v>361</v>
      </c>
      <c r="B34">
        <v>33</v>
      </c>
      <c r="C34" s="6" t="s">
        <v>384</v>
      </c>
      <c r="D34" s="4">
        <v>1</v>
      </c>
      <c r="E34" s="4">
        <v>42120000</v>
      </c>
      <c r="F34" s="4">
        <v>15</v>
      </c>
      <c r="G34" t="str">
        <f t="shared" si="0"/>
        <v>INSERT INTO public.pagos(f_pago, cuotas, valor_cmes, nmid_seguro) VALUES ('2021-07-25',1,42120000,15);</v>
      </c>
      <c r="H34" s="4"/>
      <c r="I34" s="4"/>
    </row>
    <row r="35" spans="1:9" x14ac:dyDescent="0.25">
      <c r="A35" t="s">
        <v>361</v>
      </c>
      <c r="B35">
        <v>34</v>
      </c>
      <c r="C35" s="6" t="s">
        <v>385</v>
      </c>
      <c r="D35" s="4">
        <v>3</v>
      </c>
      <c r="E35" s="4">
        <v>22000000</v>
      </c>
      <c r="F35" s="4">
        <v>12</v>
      </c>
      <c r="G35" t="str">
        <f t="shared" si="0"/>
        <v>INSERT INTO public.pagos(f_pago, cuotas, valor_cmes, nmid_seguro) VALUES ('2021-08-06',3,22000000,12);</v>
      </c>
      <c r="I35" s="4"/>
    </row>
    <row r="36" spans="1:9" x14ac:dyDescent="0.25">
      <c r="A36" t="s">
        <v>361</v>
      </c>
      <c r="B36">
        <v>35</v>
      </c>
      <c r="C36" s="6" t="s">
        <v>385</v>
      </c>
      <c r="D36" s="4">
        <v>2</v>
      </c>
      <c r="E36" s="4">
        <v>7470000</v>
      </c>
      <c r="F36" s="4">
        <v>13</v>
      </c>
      <c r="G36" t="str">
        <f t="shared" si="0"/>
        <v>INSERT INTO public.pagos(f_pago, cuotas, valor_cmes, nmid_seguro) VALUES ('2021-08-06',2,7470000,13);</v>
      </c>
      <c r="H36" s="4"/>
      <c r="I36" s="4"/>
    </row>
    <row r="37" spans="1:9" x14ac:dyDescent="0.25">
      <c r="A37" t="s">
        <v>361</v>
      </c>
      <c r="B37">
        <v>36</v>
      </c>
      <c r="C37" s="6" t="s">
        <v>386</v>
      </c>
      <c r="D37" s="4">
        <v>1</v>
      </c>
      <c r="E37" s="4">
        <v>4500000</v>
      </c>
      <c r="F37" s="4">
        <v>1</v>
      </c>
      <c r="G37" t="str">
        <f t="shared" si="0"/>
        <v>INSERT INTO public.pagos(f_pago, cuotas, valor_cmes, nmid_seguro) VALUES ('2021-08-12',1,4500000,1);</v>
      </c>
      <c r="H37" s="4"/>
      <c r="I37" s="4"/>
    </row>
    <row r="38" spans="1:9" x14ac:dyDescent="0.25">
      <c r="A38" t="s">
        <v>361</v>
      </c>
      <c r="B38">
        <v>37</v>
      </c>
      <c r="C38" s="6" t="s">
        <v>387</v>
      </c>
      <c r="D38" s="4">
        <v>6</v>
      </c>
      <c r="E38" s="4">
        <v>18000000</v>
      </c>
      <c r="F38" s="4">
        <v>7</v>
      </c>
      <c r="G38" t="str">
        <f t="shared" si="0"/>
        <v>INSERT INTO public.pagos(f_pago, cuotas, valor_cmes, nmid_seguro) VALUES ('2021-08-14',6,18000000,7);</v>
      </c>
      <c r="H38" s="4"/>
      <c r="I38" s="4"/>
    </row>
    <row r="39" spans="1:9" x14ac:dyDescent="0.25">
      <c r="A39" t="s">
        <v>361</v>
      </c>
      <c r="B39">
        <v>38</v>
      </c>
      <c r="C39" s="6" t="s">
        <v>388</v>
      </c>
      <c r="D39" s="4">
        <v>4</v>
      </c>
      <c r="E39" s="4">
        <v>6090000.0000000009</v>
      </c>
      <c r="F39" s="4">
        <v>4</v>
      </c>
      <c r="G39" t="str">
        <f t="shared" si="0"/>
        <v>INSERT INTO public.pagos(f_pago, cuotas, valor_cmes, nmid_seguro) VALUES ('2021-08-16',4,6090000,4);</v>
      </c>
      <c r="I39" s="4"/>
    </row>
    <row r="40" spans="1:9" x14ac:dyDescent="0.25">
      <c r="A40" t="s">
        <v>361</v>
      </c>
      <c r="B40">
        <v>39</v>
      </c>
      <c r="C40" s="6" t="s">
        <v>389</v>
      </c>
      <c r="D40" s="4">
        <v>7</v>
      </c>
      <c r="E40" s="4">
        <v>27500000</v>
      </c>
      <c r="F40" s="4">
        <v>5</v>
      </c>
      <c r="G40" t="str">
        <f t="shared" si="0"/>
        <v>INSERT INTO public.pagos(f_pago, cuotas, valor_cmes, nmid_seguro) VALUES ('2021-08-21',7,27500000,5);</v>
      </c>
      <c r="H40" s="4"/>
      <c r="I40" s="4"/>
    </row>
    <row r="41" spans="1:9" x14ac:dyDescent="0.25">
      <c r="A41" t="s">
        <v>361</v>
      </c>
      <c r="B41">
        <v>40</v>
      </c>
      <c r="C41" s="6" t="s">
        <v>389</v>
      </c>
      <c r="D41" s="4">
        <v>6</v>
      </c>
      <c r="E41" s="4">
        <v>20700000</v>
      </c>
      <c r="F41" s="4">
        <v>10</v>
      </c>
      <c r="G41" t="str">
        <f t="shared" si="0"/>
        <v>INSERT INTO public.pagos(f_pago, cuotas, valor_cmes, nmid_seguro) VALUES ('2021-08-21',6,20700000,10);</v>
      </c>
      <c r="I41" s="4"/>
    </row>
    <row r="42" spans="1:9" x14ac:dyDescent="0.25">
      <c r="A42" t="s">
        <v>361</v>
      </c>
      <c r="B42">
        <v>41</v>
      </c>
      <c r="C42" s="6" t="s">
        <v>390</v>
      </c>
      <c r="D42" s="4">
        <v>3</v>
      </c>
      <c r="E42" s="4">
        <v>4900000.0000000009</v>
      </c>
      <c r="F42" s="4">
        <v>3</v>
      </c>
      <c r="G42" t="str">
        <f t="shared" si="0"/>
        <v>INSERT INTO public.pagos(f_pago, cuotas, valor_cmes, nmid_seguro) VALUES ('2021-08-23',3,4900000,3);</v>
      </c>
      <c r="H42" s="4"/>
      <c r="I42" s="4"/>
    </row>
    <row r="43" spans="1:9" x14ac:dyDescent="0.25">
      <c r="A43" t="s">
        <v>361</v>
      </c>
      <c r="B43">
        <v>42</v>
      </c>
      <c r="C43" s="6" t="s">
        <v>391</v>
      </c>
      <c r="D43" s="4">
        <v>6</v>
      </c>
      <c r="E43" s="4">
        <v>33000000</v>
      </c>
      <c r="F43" s="4">
        <v>11</v>
      </c>
      <c r="G43" t="str">
        <f t="shared" si="0"/>
        <v>INSERT INTO public.pagos(f_pago, cuotas, valor_cmes, nmid_seguro) VALUES ('2021-08-25',6,33000000,11);</v>
      </c>
      <c r="H43" s="4"/>
      <c r="I43" s="4"/>
    </row>
    <row r="44" spans="1:9" x14ac:dyDescent="0.25">
      <c r="A44" t="s">
        <v>361</v>
      </c>
      <c r="B44">
        <v>43</v>
      </c>
      <c r="C44" s="6" t="s">
        <v>391</v>
      </c>
      <c r="D44" s="4">
        <v>4</v>
      </c>
      <c r="E44" s="4">
        <v>6210000</v>
      </c>
      <c r="F44" s="4">
        <v>9</v>
      </c>
      <c r="G44" t="str">
        <f t="shared" si="0"/>
        <v>INSERT INTO public.pagos(f_pago, cuotas, valor_cmes, nmid_seguro) VALUES ('2021-08-25',4,6210000,9);</v>
      </c>
      <c r="H44" s="4"/>
      <c r="I44" s="4"/>
    </row>
    <row r="45" spans="1:9" x14ac:dyDescent="0.25">
      <c r="A45" t="s">
        <v>361</v>
      </c>
      <c r="B45">
        <v>44</v>
      </c>
      <c r="C45" s="6" t="s">
        <v>391</v>
      </c>
      <c r="D45" s="4">
        <v>2</v>
      </c>
      <c r="E45" s="4">
        <v>42120000</v>
      </c>
      <c r="F45" s="4">
        <v>15</v>
      </c>
      <c r="G45" t="str">
        <f t="shared" si="0"/>
        <v>INSERT INTO public.pagos(f_pago, cuotas, valor_cmes, nmid_seguro) VALUES ('2021-08-25',2,42120000,15);</v>
      </c>
      <c r="H45" s="4"/>
      <c r="I45" s="4"/>
    </row>
    <row r="46" spans="1:9" x14ac:dyDescent="0.25">
      <c r="A46" t="s">
        <v>361</v>
      </c>
      <c r="B46">
        <v>45</v>
      </c>
      <c r="C46" s="6" t="s">
        <v>392</v>
      </c>
      <c r="D46" s="4">
        <v>4</v>
      </c>
      <c r="E46" s="4">
        <v>22000000</v>
      </c>
      <c r="F46" s="4">
        <v>12</v>
      </c>
      <c r="G46" t="str">
        <f t="shared" si="0"/>
        <v>INSERT INTO public.pagos(f_pago, cuotas, valor_cmes, nmid_seguro) VALUES ('2021-09-06',4,22000000,12);</v>
      </c>
      <c r="I46" s="4"/>
    </row>
    <row r="47" spans="1:9" x14ac:dyDescent="0.25">
      <c r="A47" t="s">
        <v>361</v>
      </c>
      <c r="B47">
        <v>46</v>
      </c>
      <c r="C47" s="6" t="s">
        <v>392</v>
      </c>
      <c r="D47" s="4">
        <v>3</v>
      </c>
      <c r="E47" s="4">
        <v>7470000</v>
      </c>
      <c r="F47" s="4">
        <v>13</v>
      </c>
      <c r="G47" t="str">
        <f t="shared" si="0"/>
        <v>INSERT INTO public.pagos(f_pago, cuotas, valor_cmes, nmid_seguro) VALUES ('2021-09-06',3,7470000,13);</v>
      </c>
      <c r="H47" s="4"/>
      <c r="I47" s="4"/>
    </row>
    <row r="48" spans="1:9" x14ac:dyDescent="0.25">
      <c r="A48" t="s">
        <v>361</v>
      </c>
      <c r="B48">
        <v>47</v>
      </c>
      <c r="C48" s="6" t="s">
        <v>393</v>
      </c>
      <c r="D48" s="4">
        <v>2</v>
      </c>
      <c r="E48" s="4">
        <v>4500000</v>
      </c>
      <c r="F48" s="4">
        <v>1</v>
      </c>
      <c r="G48" t="str">
        <f t="shared" si="0"/>
        <v>INSERT INTO public.pagos(f_pago, cuotas, valor_cmes, nmid_seguro) VALUES ('2021-09-12',2,4500000,1);</v>
      </c>
      <c r="H48" s="4"/>
      <c r="I48" s="4"/>
    </row>
    <row r="49" spans="1:9" x14ac:dyDescent="0.25">
      <c r="A49" t="s">
        <v>361</v>
      </c>
      <c r="B49">
        <v>48</v>
      </c>
      <c r="C49" s="6" t="s">
        <v>394</v>
      </c>
      <c r="D49" s="4">
        <v>7</v>
      </c>
      <c r="E49" s="4">
        <v>18000000</v>
      </c>
      <c r="F49" s="4">
        <v>7</v>
      </c>
      <c r="G49" t="str">
        <f t="shared" si="0"/>
        <v>INSERT INTO public.pagos(f_pago, cuotas, valor_cmes, nmid_seguro) VALUES ('2021-09-14',7,18000000,7);</v>
      </c>
      <c r="H49" s="4"/>
      <c r="I49" s="4"/>
    </row>
    <row r="50" spans="1:9" x14ac:dyDescent="0.25">
      <c r="A50" t="s">
        <v>361</v>
      </c>
      <c r="B50">
        <v>49</v>
      </c>
      <c r="C50" s="6" t="s">
        <v>395</v>
      </c>
      <c r="D50" s="4">
        <v>5</v>
      </c>
      <c r="E50" s="4">
        <v>6090000.0000000009</v>
      </c>
      <c r="F50" s="4">
        <v>4</v>
      </c>
      <c r="G50" t="str">
        <f t="shared" si="0"/>
        <v>INSERT INTO public.pagos(f_pago, cuotas, valor_cmes, nmid_seguro) VALUES ('2021-09-16',5,6090000,4);</v>
      </c>
      <c r="I50" s="4"/>
    </row>
    <row r="51" spans="1:9" x14ac:dyDescent="0.25">
      <c r="A51" t="s">
        <v>361</v>
      </c>
      <c r="B51">
        <v>50</v>
      </c>
      <c r="C51" s="6" t="s">
        <v>396</v>
      </c>
      <c r="D51" s="4">
        <v>8</v>
      </c>
      <c r="E51" s="4">
        <v>27500000</v>
      </c>
      <c r="F51" s="4">
        <v>5</v>
      </c>
      <c r="G51" t="str">
        <f t="shared" si="0"/>
        <v>INSERT INTO public.pagos(f_pago, cuotas, valor_cmes, nmid_seguro) VALUES ('2021-09-21',8,27500000,5);</v>
      </c>
      <c r="H51" s="4"/>
      <c r="I51" s="4"/>
    </row>
    <row r="52" spans="1:9" x14ac:dyDescent="0.25">
      <c r="A52" t="s">
        <v>361</v>
      </c>
      <c r="B52">
        <v>51</v>
      </c>
      <c r="C52" s="6" t="s">
        <v>396</v>
      </c>
      <c r="D52" s="4">
        <v>7</v>
      </c>
      <c r="E52" s="4">
        <v>20700000</v>
      </c>
      <c r="F52" s="4">
        <v>10</v>
      </c>
      <c r="G52" t="str">
        <f t="shared" si="0"/>
        <v>INSERT INTO public.pagos(f_pago, cuotas, valor_cmes, nmid_seguro) VALUES ('2021-09-21',7,20700000,10);</v>
      </c>
      <c r="I52" s="4"/>
    </row>
    <row r="53" spans="1:9" x14ac:dyDescent="0.25">
      <c r="A53" t="s">
        <v>361</v>
      </c>
      <c r="B53">
        <v>52</v>
      </c>
      <c r="C53" s="6" t="s">
        <v>397</v>
      </c>
      <c r="D53" s="4">
        <v>4</v>
      </c>
      <c r="E53" s="4">
        <v>4900000.0000000009</v>
      </c>
      <c r="F53" s="4">
        <v>3</v>
      </c>
      <c r="G53" t="str">
        <f t="shared" si="0"/>
        <v>INSERT INTO public.pagos(f_pago, cuotas, valor_cmes, nmid_seguro) VALUES ('2021-09-23',4,4900000,3);</v>
      </c>
      <c r="H53" s="4"/>
      <c r="I53" s="4"/>
    </row>
    <row r="54" spans="1:9" x14ac:dyDescent="0.25">
      <c r="A54" t="s">
        <v>361</v>
      </c>
      <c r="B54">
        <v>53</v>
      </c>
      <c r="C54" s="6" t="s">
        <v>398</v>
      </c>
      <c r="D54" s="4">
        <v>7</v>
      </c>
      <c r="E54" s="4">
        <v>33000000</v>
      </c>
      <c r="F54" s="4">
        <v>11</v>
      </c>
      <c r="G54" t="str">
        <f t="shared" si="0"/>
        <v>INSERT INTO public.pagos(f_pago, cuotas, valor_cmes, nmid_seguro) VALUES ('2021-09-25',7,33000000,11);</v>
      </c>
      <c r="H54" s="4"/>
      <c r="I54" s="4"/>
    </row>
    <row r="55" spans="1:9" x14ac:dyDescent="0.25">
      <c r="A55" t="s">
        <v>361</v>
      </c>
      <c r="B55">
        <v>54</v>
      </c>
      <c r="C55" s="6" t="s">
        <v>398</v>
      </c>
      <c r="D55" s="4">
        <v>5</v>
      </c>
      <c r="E55" s="4">
        <v>6210000</v>
      </c>
      <c r="F55" s="4">
        <v>9</v>
      </c>
      <c r="G55" t="str">
        <f t="shared" si="0"/>
        <v>INSERT INTO public.pagos(f_pago, cuotas, valor_cmes, nmid_seguro) VALUES ('2021-09-25',5,6210000,9);</v>
      </c>
      <c r="H55" s="4"/>
      <c r="I55" s="4"/>
    </row>
    <row r="56" spans="1:9" x14ac:dyDescent="0.25">
      <c r="A56" t="s">
        <v>361</v>
      </c>
      <c r="B56">
        <v>55</v>
      </c>
      <c r="C56" s="6" t="s">
        <v>398</v>
      </c>
      <c r="D56" s="4">
        <v>3</v>
      </c>
      <c r="E56" s="4">
        <v>42120000</v>
      </c>
      <c r="F56" s="4">
        <v>15</v>
      </c>
      <c r="G56" t="str">
        <f t="shared" si="0"/>
        <v>INSERT INTO public.pagos(f_pago, cuotas, valor_cmes, nmid_seguro) VALUES ('2021-09-25',3,42120000,15);</v>
      </c>
      <c r="H56" s="4"/>
      <c r="I56" s="4"/>
    </row>
    <row r="57" spans="1:9" x14ac:dyDescent="0.25">
      <c r="A57" t="s">
        <v>361</v>
      </c>
      <c r="B57">
        <v>56</v>
      </c>
      <c r="C57" s="6" t="s">
        <v>399</v>
      </c>
      <c r="D57" s="4">
        <v>5</v>
      </c>
      <c r="E57" s="4">
        <v>22000000</v>
      </c>
      <c r="F57" s="4">
        <v>12</v>
      </c>
      <c r="G57" t="str">
        <f t="shared" si="0"/>
        <v>INSERT INTO public.pagos(f_pago, cuotas, valor_cmes, nmid_seguro) VALUES ('2021-10-06',5,22000000,12);</v>
      </c>
      <c r="I57" s="4"/>
    </row>
    <row r="58" spans="1:9" x14ac:dyDescent="0.25">
      <c r="A58" t="s">
        <v>361</v>
      </c>
      <c r="B58">
        <v>57</v>
      </c>
      <c r="C58" s="6" t="s">
        <v>399</v>
      </c>
      <c r="D58" s="4">
        <v>4</v>
      </c>
      <c r="E58" s="4">
        <v>7470000</v>
      </c>
      <c r="F58" s="4">
        <v>13</v>
      </c>
      <c r="G58" t="str">
        <f t="shared" si="0"/>
        <v>INSERT INTO public.pagos(f_pago, cuotas, valor_cmes, nmid_seguro) VALUES ('2021-10-06',4,7470000,13);</v>
      </c>
      <c r="H58" s="4"/>
      <c r="I58" s="4"/>
    </row>
    <row r="59" spans="1:9" x14ac:dyDescent="0.25">
      <c r="A59" t="s">
        <v>361</v>
      </c>
      <c r="B59">
        <v>58</v>
      </c>
      <c r="C59" s="6" t="s">
        <v>400</v>
      </c>
      <c r="D59" s="4">
        <v>3</v>
      </c>
      <c r="E59" s="4">
        <v>4500000</v>
      </c>
      <c r="F59" s="4">
        <v>1</v>
      </c>
      <c r="G59" t="str">
        <f t="shared" si="0"/>
        <v>INSERT INTO public.pagos(f_pago, cuotas, valor_cmes, nmid_seguro) VALUES ('2021-10-12',3,4500000,1);</v>
      </c>
      <c r="H59" s="4"/>
      <c r="I59" s="4"/>
    </row>
    <row r="60" spans="1:9" x14ac:dyDescent="0.25">
      <c r="A60" t="s">
        <v>361</v>
      </c>
      <c r="B60">
        <v>59</v>
      </c>
      <c r="C60" s="6" t="s">
        <v>401</v>
      </c>
      <c r="D60" s="4">
        <v>8</v>
      </c>
      <c r="E60" s="4">
        <v>18000000</v>
      </c>
      <c r="F60" s="4">
        <v>7</v>
      </c>
      <c r="G60" t="str">
        <f t="shared" si="0"/>
        <v>INSERT INTO public.pagos(f_pago, cuotas, valor_cmes, nmid_seguro) VALUES ('2021-10-14',8,18000000,7);</v>
      </c>
      <c r="H60" s="4"/>
      <c r="I60" s="4"/>
    </row>
    <row r="61" spans="1:9" x14ac:dyDescent="0.25">
      <c r="A61" t="s">
        <v>361</v>
      </c>
      <c r="B61">
        <v>60</v>
      </c>
      <c r="C61" s="6" t="s">
        <v>402</v>
      </c>
      <c r="D61" s="4">
        <v>6</v>
      </c>
      <c r="E61" s="4">
        <v>6090000.0000000009</v>
      </c>
      <c r="F61" s="4">
        <v>4</v>
      </c>
      <c r="G61" t="str">
        <f t="shared" si="0"/>
        <v>INSERT INTO public.pagos(f_pago, cuotas, valor_cmes, nmid_seguro) VALUES ('2021-10-16',6,6090000,4);</v>
      </c>
      <c r="I61" s="4"/>
    </row>
    <row r="62" spans="1:9" x14ac:dyDescent="0.25">
      <c r="A62" t="s">
        <v>361</v>
      </c>
      <c r="B62">
        <v>61</v>
      </c>
      <c r="C62" s="6" t="s">
        <v>403</v>
      </c>
      <c r="D62" s="4">
        <v>9</v>
      </c>
      <c r="E62" s="4">
        <v>27500000</v>
      </c>
      <c r="F62" s="4">
        <v>5</v>
      </c>
      <c r="G62" t="str">
        <f t="shared" si="0"/>
        <v>INSERT INTO public.pagos(f_pago, cuotas, valor_cmes, nmid_seguro) VALUES ('2021-10-21',9,27500000,5);</v>
      </c>
      <c r="H62" s="4"/>
      <c r="I62" s="4"/>
    </row>
    <row r="63" spans="1:9" x14ac:dyDescent="0.25">
      <c r="A63" t="s">
        <v>361</v>
      </c>
      <c r="B63">
        <v>62</v>
      </c>
      <c r="C63" s="6" t="s">
        <v>403</v>
      </c>
      <c r="D63" s="4">
        <v>8</v>
      </c>
      <c r="E63" s="4">
        <v>20700000</v>
      </c>
      <c r="F63" s="4">
        <v>10</v>
      </c>
      <c r="G63" t="str">
        <f t="shared" si="0"/>
        <v>INSERT INTO public.pagos(f_pago, cuotas, valor_cmes, nmid_seguro) VALUES ('2021-10-21',8,20700000,10);</v>
      </c>
      <c r="I63" s="4"/>
    </row>
    <row r="64" spans="1:9" x14ac:dyDescent="0.25">
      <c r="A64" t="s">
        <v>361</v>
      </c>
      <c r="B64">
        <v>63</v>
      </c>
      <c r="C64" s="6" t="s">
        <v>404</v>
      </c>
      <c r="D64" s="4">
        <v>5</v>
      </c>
      <c r="E64" s="4">
        <v>4900000.0000000009</v>
      </c>
      <c r="F64" s="4">
        <v>3</v>
      </c>
      <c r="G64" t="str">
        <f t="shared" si="0"/>
        <v>INSERT INTO public.pagos(f_pago, cuotas, valor_cmes, nmid_seguro) VALUES ('2021-10-23',5,4900000,3);</v>
      </c>
      <c r="H64" s="4"/>
      <c r="I64" s="4"/>
    </row>
    <row r="65" spans="1:9" x14ac:dyDescent="0.25">
      <c r="A65" t="s">
        <v>361</v>
      </c>
      <c r="B65">
        <v>64</v>
      </c>
      <c r="C65" s="6" t="s">
        <v>405</v>
      </c>
      <c r="D65" s="4">
        <v>8</v>
      </c>
      <c r="E65" s="4">
        <v>33000000</v>
      </c>
      <c r="F65" s="4">
        <v>11</v>
      </c>
      <c r="G65" t="str">
        <f t="shared" si="0"/>
        <v>INSERT INTO public.pagos(f_pago, cuotas, valor_cmes, nmid_seguro) VALUES ('2021-10-25',8,33000000,11);</v>
      </c>
      <c r="H65" s="4"/>
      <c r="I65" s="4"/>
    </row>
    <row r="66" spans="1:9" x14ac:dyDescent="0.25">
      <c r="A66" t="s">
        <v>361</v>
      </c>
      <c r="B66">
        <v>65</v>
      </c>
      <c r="C66" s="6" t="s">
        <v>405</v>
      </c>
      <c r="D66" s="4">
        <v>6</v>
      </c>
      <c r="E66" s="4">
        <v>6210000</v>
      </c>
      <c r="F66" s="4">
        <v>9</v>
      </c>
      <c r="G66" t="str">
        <f t="shared" si="0"/>
        <v>INSERT INTO public.pagos(f_pago, cuotas, valor_cmes, nmid_seguro) VALUES ('2021-10-25',6,6210000,9);</v>
      </c>
      <c r="H66" s="4"/>
      <c r="I66" s="4"/>
    </row>
    <row r="67" spans="1:9" x14ac:dyDescent="0.25">
      <c r="A67" t="s">
        <v>361</v>
      </c>
      <c r="B67">
        <v>66</v>
      </c>
      <c r="C67" s="6" t="s">
        <v>405</v>
      </c>
      <c r="D67" s="4">
        <v>4</v>
      </c>
      <c r="E67" s="4">
        <v>42120000</v>
      </c>
      <c r="F67" s="4">
        <v>15</v>
      </c>
      <c r="G67" t="str">
        <f t="shared" ref="G67:G130" si="1">+A67&amp;"'"&amp;C67&amp;"',"&amp;D67&amp;","&amp;E67&amp;","&amp;F67&amp;")"&amp;";"</f>
        <v>INSERT INTO public.pagos(f_pago, cuotas, valor_cmes, nmid_seguro) VALUES ('2021-10-25',4,42120000,15);</v>
      </c>
      <c r="H67" s="4"/>
      <c r="I67" s="4"/>
    </row>
    <row r="68" spans="1:9" x14ac:dyDescent="0.25">
      <c r="A68" t="s">
        <v>361</v>
      </c>
      <c r="B68">
        <v>67</v>
      </c>
      <c r="C68" s="6" t="s">
        <v>406</v>
      </c>
      <c r="D68" s="4">
        <v>6</v>
      </c>
      <c r="E68" s="4">
        <v>22000000</v>
      </c>
      <c r="F68" s="4">
        <v>12</v>
      </c>
      <c r="G68" t="str">
        <f t="shared" si="1"/>
        <v>INSERT INTO public.pagos(f_pago, cuotas, valor_cmes, nmid_seguro) VALUES ('2021-11-06',6,22000000,12);</v>
      </c>
      <c r="I68" s="4"/>
    </row>
    <row r="69" spans="1:9" x14ac:dyDescent="0.25">
      <c r="A69" t="s">
        <v>361</v>
      </c>
      <c r="B69">
        <v>68</v>
      </c>
      <c r="C69" s="6" t="s">
        <v>406</v>
      </c>
      <c r="D69" s="4">
        <v>5</v>
      </c>
      <c r="E69" s="4">
        <v>7470000</v>
      </c>
      <c r="F69" s="4">
        <v>13</v>
      </c>
      <c r="G69" t="str">
        <f t="shared" si="1"/>
        <v>INSERT INTO public.pagos(f_pago, cuotas, valor_cmes, nmid_seguro) VALUES ('2021-11-06',5,7470000,13);</v>
      </c>
      <c r="H69" s="4"/>
      <c r="I69" s="4"/>
    </row>
    <row r="70" spans="1:9" x14ac:dyDescent="0.25">
      <c r="A70" t="s">
        <v>361</v>
      </c>
      <c r="B70">
        <v>69</v>
      </c>
      <c r="C70" s="6" t="s">
        <v>407</v>
      </c>
      <c r="D70" s="4">
        <v>4</v>
      </c>
      <c r="E70" s="4">
        <v>4500000</v>
      </c>
      <c r="F70" s="4">
        <v>1</v>
      </c>
      <c r="G70" t="str">
        <f t="shared" si="1"/>
        <v>INSERT INTO public.pagos(f_pago, cuotas, valor_cmes, nmid_seguro) VALUES ('2021-11-12',4,4500000,1);</v>
      </c>
      <c r="H70" s="4"/>
      <c r="I70" s="4"/>
    </row>
    <row r="71" spans="1:9" x14ac:dyDescent="0.25">
      <c r="A71" t="s">
        <v>361</v>
      </c>
      <c r="B71">
        <v>70</v>
      </c>
      <c r="C71" s="6" t="s">
        <v>408</v>
      </c>
      <c r="D71" s="4">
        <v>9</v>
      </c>
      <c r="E71" s="4">
        <v>18000000</v>
      </c>
      <c r="F71" s="4">
        <v>7</v>
      </c>
      <c r="G71" t="str">
        <f t="shared" si="1"/>
        <v>INSERT INTO public.pagos(f_pago, cuotas, valor_cmes, nmid_seguro) VALUES ('2021-11-14',9,18000000,7);</v>
      </c>
      <c r="H71" s="4"/>
      <c r="I71" s="4"/>
    </row>
    <row r="72" spans="1:9" x14ac:dyDescent="0.25">
      <c r="A72" t="s">
        <v>361</v>
      </c>
      <c r="B72">
        <v>71</v>
      </c>
      <c r="C72" s="6" t="s">
        <v>409</v>
      </c>
      <c r="D72" s="4">
        <v>7</v>
      </c>
      <c r="E72" s="4">
        <v>6090000.0000000009</v>
      </c>
      <c r="F72" s="4">
        <v>4</v>
      </c>
      <c r="G72" t="str">
        <f t="shared" si="1"/>
        <v>INSERT INTO public.pagos(f_pago, cuotas, valor_cmes, nmid_seguro) VALUES ('2021-11-16',7,6090000,4);</v>
      </c>
      <c r="I72" s="4"/>
    </row>
    <row r="73" spans="1:9" x14ac:dyDescent="0.25">
      <c r="A73" t="s">
        <v>361</v>
      </c>
      <c r="B73">
        <v>72</v>
      </c>
      <c r="C73" s="6" t="s">
        <v>410</v>
      </c>
      <c r="D73" s="4">
        <v>10</v>
      </c>
      <c r="E73" s="4">
        <v>27500000</v>
      </c>
      <c r="F73" s="4">
        <v>5</v>
      </c>
      <c r="G73" t="str">
        <f t="shared" si="1"/>
        <v>INSERT INTO public.pagos(f_pago, cuotas, valor_cmes, nmid_seguro) VALUES ('2021-11-21',10,27500000,5);</v>
      </c>
      <c r="H73" s="4"/>
      <c r="I73" s="4"/>
    </row>
    <row r="74" spans="1:9" x14ac:dyDescent="0.25">
      <c r="A74" t="s">
        <v>361</v>
      </c>
      <c r="B74">
        <v>73</v>
      </c>
      <c r="C74" s="6" t="s">
        <v>410</v>
      </c>
      <c r="D74" s="4">
        <v>9</v>
      </c>
      <c r="E74" s="4">
        <v>20700000</v>
      </c>
      <c r="F74" s="4">
        <v>10</v>
      </c>
      <c r="G74" t="str">
        <f t="shared" si="1"/>
        <v>INSERT INTO public.pagos(f_pago, cuotas, valor_cmes, nmid_seguro) VALUES ('2021-11-21',9,20700000,10);</v>
      </c>
      <c r="I74" s="4"/>
    </row>
    <row r="75" spans="1:9" x14ac:dyDescent="0.25">
      <c r="A75" t="s">
        <v>361</v>
      </c>
      <c r="B75">
        <v>74</v>
      </c>
      <c r="C75" s="6" t="s">
        <v>411</v>
      </c>
      <c r="D75" s="4">
        <v>6</v>
      </c>
      <c r="E75" s="4">
        <v>4900000.0000000009</v>
      </c>
      <c r="F75" s="4">
        <v>3</v>
      </c>
      <c r="G75" t="str">
        <f t="shared" si="1"/>
        <v>INSERT INTO public.pagos(f_pago, cuotas, valor_cmes, nmid_seguro) VALUES ('2021-11-23',6,4900000,3);</v>
      </c>
      <c r="H75" s="4"/>
      <c r="I75" s="4"/>
    </row>
    <row r="76" spans="1:9" x14ac:dyDescent="0.25">
      <c r="A76" t="s">
        <v>361</v>
      </c>
      <c r="B76">
        <v>75</v>
      </c>
      <c r="C76" s="6" t="s">
        <v>412</v>
      </c>
      <c r="D76" s="4">
        <v>9</v>
      </c>
      <c r="E76" s="4">
        <v>33000000</v>
      </c>
      <c r="F76" s="4">
        <v>11</v>
      </c>
      <c r="G76" t="str">
        <f t="shared" si="1"/>
        <v>INSERT INTO public.pagos(f_pago, cuotas, valor_cmes, nmid_seguro) VALUES ('2021-11-25',9,33000000,11);</v>
      </c>
      <c r="H76" s="4"/>
      <c r="I76" s="4"/>
    </row>
    <row r="77" spans="1:9" x14ac:dyDescent="0.25">
      <c r="A77" t="s">
        <v>361</v>
      </c>
      <c r="B77">
        <v>76</v>
      </c>
      <c r="C77" s="6" t="s">
        <v>412</v>
      </c>
      <c r="D77" s="4">
        <v>7</v>
      </c>
      <c r="E77" s="4">
        <v>6210000</v>
      </c>
      <c r="F77" s="4">
        <v>9</v>
      </c>
      <c r="G77" t="str">
        <f t="shared" si="1"/>
        <v>INSERT INTO public.pagos(f_pago, cuotas, valor_cmes, nmid_seguro) VALUES ('2021-11-25',7,6210000,9);</v>
      </c>
      <c r="H77" s="4"/>
      <c r="I77" s="4"/>
    </row>
    <row r="78" spans="1:9" x14ac:dyDescent="0.25">
      <c r="A78" t="s">
        <v>361</v>
      </c>
      <c r="B78">
        <v>77</v>
      </c>
      <c r="C78" s="6" t="s">
        <v>412</v>
      </c>
      <c r="D78" s="4">
        <v>5</v>
      </c>
      <c r="E78" s="4">
        <v>42120000</v>
      </c>
      <c r="F78" s="4">
        <v>15</v>
      </c>
      <c r="G78" t="str">
        <f t="shared" si="1"/>
        <v>INSERT INTO public.pagos(f_pago, cuotas, valor_cmes, nmid_seguro) VALUES ('2021-11-25',5,42120000,15);</v>
      </c>
      <c r="H78" s="4"/>
      <c r="I78" s="4"/>
    </row>
    <row r="79" spans="1:9" x14ac:dyDescent="0.25">
      <c r="A79" t="s">
        <v>361</v>
      </c>
      <c r="B79">
        <v>78</v>
      </c>
      <c r="C79" s="6" t="s">
        <v>413</v>
      </c>
      <c r="D79" s="4">
        <v>7</v>
      </c>
      <c r="E79" s="4">
        <v>22000000</v>
      </c>
      <c r="F79" s="4">
        <v>12</v>
      </c>
      <c r="G79" t="str">
        <f t="shared" si="1"/>
        <v>INSERT INTO public.pagos(f_pago, cuotas, valor_cmes, nmid_seguro) VALUES ('2021-12-06',7,22000000,12);</v>
      </c>
      <c r="I79" s="4"/>
    </row>
    <row r="80" spans="1:9" x14ac:dyDescent="0.25">
      <c r="A80" t="s">
        <v>361</v>
      </c>
      <c r="B80">
        <v>79</v>
      </c>
      <c r="C80" s="6" t="s">
        <v>413</v>
      </c>
      <c r="D80" s="4">
        <v>6</v>
      </c>
      <c r="E80" s="4">
        <v>7470000</v>
      </c>
      <c r="F80" s="4">
        <v>13</v>
      </c>
      <c r="G80" t="str">
        <f t="shared" si="1"/>
        <v>INSERT INTO public.pagos(f_pago, cuotas, valor_cmes, nmid_seguro) VALUES ('2021-12-06',6,7470000,13);</v>
      </c>
      <c r="H80" s="4"/>
      <c r="I80" s="4"/>
    </row>
    <row r="81" spans="1:10" x14ac:dyDescent="0.25">
      <c r="A81" t="s">
        <v>361</v>
      </c>
      <c r="B81">
        <v>80</v>
      </c>
      <c r="C81" s="6" t="s">
        <v>414</v>
      </c>
      <c r="D81" s="4">
        <v>5</v>
      </c>
      <c r="E81" s="4">
        <v>4500000</v>
      </c>
      <c r="F81" s="4">
        <v>1</v>
      </c>
      <c r="G81" t="str">
        <f t="shared" si="1"/>
        <v>INSERT INTO public.pagos(f_pago, cuotas, valor_cmes, nmid_seguro) VALUES ('2021-12-12',5,4500000,1);</v>
      </c>
      <c r="H81" s="4"/>
      <c r="I81" s="4"/>
    </row>
    <row r="82" spans="1:10" x14ac:dyDescent="0.25">
      <c r="A82" t="s">
        <v>361</v>
      </c>
      <c r="B82">
        <v>81</v>
      </c>
      <c r="C82" s="6" t="s">
        <v>415</v>
      </c>
      <c r="D82" s="4">
        <v>10</v>
      </c>
      <c r="E82" s="4">
        <v>18000000</v>
      </c>
      <c r="F82" s="4">
        <v>7</v>
      </c>
      <c r="G82" t="str">
        <f t="shared" si="1"/>
        <v>INSERT INTO public.pagos(f_pago, cuotas, valor_cmes, nmid_seguro) VALUES ('2021-12-14',10,18000000,7);</v>
      </c>
      <c r="H82" s="4"/>
      <c r="I82" s="4"/>
    </row>
    <row r="83" spans="1:10" x14ac:dyDescent="0.25">
      <c r="A83" t="s">
        <v>361</v>
      </c>
      <c r="B83">
        <v>82</v>
      </c>
      <c r="C83" s="6" t="s">
        <v>415</v>
      </c>
      <c r="D83" s="4">
        <v>1</v>
      </c>
      <c r="E83" s="4">
        <v>7500000</v>
      </c>
      <c r="F83" s="4">
        <v>8</v>
      </c>
      <c r="G83" t="str">
        <f t="shared" si="1"/>
        <v>INSERT INTO public.pagos(f_pago, cuotas, valor_cmes, nmid_seguro) VALUES ('2021-12-14',1,7500000,8);</v>
      </c>
      <c r="I83" s="4"/>
    </row>
    <row r="84" spans="1:10" x14ac:dyDescent="0.25">
      <c r="A84" t="s">
        <v>361</v>
      </c>
      <c r="B84">
        <v>83</v>
      </c>
      <c r="C84" s="6" t="s">
        <v>416</v>
      </c>
      <c r="D84" s="4">
        <v>8</v>
      </c>
      <c r="E84" s="4">
        <v>6090000.0000000009</v>
      </c>
      <c r="F84" s="4">
        <v>4</v>
      </c>
      <c r="G84" t="str">
        <f t="shared" si="1"/>
        <v>INSERT INTO public.pagos(f_pago, cuotas, valor_cmes, nmid_seguro) VALUES ('2021-12-16',8,6090000,4);</v>
      </c>
      <c r="I84" s="4"/>
    </row>
    <row r="85" spans="1:10" x14ac:dyDescent="0.25">
      <c r="A85" t="s">
        <v>361</v>
      </c>
      <c r="B85">
        <v>84</v>
      </c>
      <c r="C85" s="6" t="s">
        <v>417</v>
      </c>
      <c r="D85" s="4">
        <v>11</v>
      </c>
      <c r="E85" s="4">
        <v>27500000</v>
      </c>
      <c r="F85" s="4">
        <v>5</v>
      </c>
      <c r="G85" t="str">
        <f t="shared" si="1"/>
        <v>INSERT INTO public.pagos(f_pago, cuotas, valor_cmes, nmid_seguro) VALUES ('2021-12-21',11,27500000,5);</v>
      </c>
      <c r="H85" s="4"/>
      <c r="I85" s="4"/>
      <c r="J85" s="4"/>
    </row>
    <row r="86" spans="1:10" x14ac:dyDescent="0.25">
      <c r="A86" t="s">
        <v>361</v>
      </c>
      <c r="B86">
        <v>85</v>
      </c>
      <c r="C86" s="6" t="s">
        <v>417</v>
      </c>
      <c r="D86" s="4">
        <v>10</v>
      </c>
      <c r="E86" s="4">
        <v>20700000</v>
      </c>
      <c r="F86" s="4">
        <v>10</v>
      </c>
      <c r="G86" t="str">
        <f t="shared" si="1"/>
        <v>INSERT INTO public.pagos(f_pago, cuotas, valor_cmes, nmid_seguro) VALUES ('2021-12-21',10,20700000,10);</v>
      </c>
      <c r="I86" s="4"/>
    </row>
    <row r="87" spans="1:10" x14ac:dyDescent="0.25">
      <c r="A87" t="s">
        <v>361</v>
      </c>
      <c r="B87">
        <v>86</v>
      </c>
      <c r="C87" s="6" t="s">
        <v>418</v>
      </c>
      <c r="D87" s="4">
        <v>7</v>
      </c>
      <c r="E87" s="4">
        <v>4900000.0000000009</v>
      </c>
      <c r="F87" s="4">
        <v>3</v>
      </c>
      <c r="G87" t="str">
        <f t="shared" si="1"/>
        <v>INSERT INTO public.pagos(f_pago, cuotas, valor_cmes, nmid_seguro) VALUES ('2021-12-23',7,4900000,3);</v>
      </c>
      <c r="H87" s="4"/>
      <c r="I87" s="4"/>
    </row>
    <row r="88" spans="1:10" x14ac:dyDescent="0.25">
      <c r="A88" t="s">
        <v>361</v>
      </c>
      <c r="B88">
        <v>87</v>
      </c>
      <c r="C88" s="6" t="s">
        <v>419</v>
      </c>
      <c r="D88" s="4">
        <v>10</v>
      </c>
      <c r="E88" s="4">
        <v>33000000</v>
      </c>
      <c r="F88" s="4">
        <v>11</v>
      </c>
      <c r="G88" t="str">
        <f t="shared" si="1"/>
        <v>INSERT INTO public.pagos(f_pago, cuotas, valor_cmes, nmid_seguro) VALUES ('2021-12-25',10,33000000,11);</v>
      </c>
      <c r="H88" s="4"/>
      <c r="I88" s="4"/>
    </row>
    <row r="89" spans="1:10" x14ac:dyDescent="0.25">
      <c r="A89" t="s">
        <v>361</v>
      </c>
      <c r="B89">
        <v>88</v>
      </c>
      <c r="C89" s="6" t="s">
        <v>419</v>
      </c>
      <c r="D89" s="4">
        <v>8</v>
      </c>
      <c r="E89" s="4">
        <v>6210000</v>
      </c>
      <c r="F89" s="4">
        <v>9</v>
      </c>
      <c r="G89" t="str">
        <f t="shared" si="1"/>
        <v>INSERT INTO public.pagos(f_pago, cuotas, valor_cmes, nmid_seguro) VALUES ('2021-12-25',8,6210000,9);</v>
      </c>
      <c r="H89" s="4"/>
      <c r="I89" s="4"/>
    </row>
    <row r="90" spans="1:10" x14ac:dyDescent="0.25">
      <c r="A90" t="s">
        <v>361</v>
      </c>
      <c r="B90">
        <v>89</v>
      </c>
      <c r="C90" s="6" t="s">
        <v>419</v>
      </c>
      <c r="D90" s="4">
        <v>6</v>
      </c>
      <c r="E90" s="4">
        <v>42120000</v>
      </c>
      <c r="F90" s="4">
        <v>15</v>
      </c>
      <c r="G90" t="str">
        <f t="shared" si="1"/>
        <v>INSERT INTO public.pagos(f_pago, cuotas, valor_cmes, nmid_seguro) VALUES ('2021-12-25',6,42120000,15);</v>
      </c>
      <c r="H90" s="4"/>
      <c r="I90" s="4"/>
    </row>
    <row r="91" spans="1:10" x14ac:dyDescent="0.25">
      <c r="A91" t="s">
        <v>361</v>
      </c>
      <c r="B91">
        <v>90</v>
      </c>
      <c r="C91" s="6" t="s">
        <v>420</v>
      </c>
      <c r="D91" s="4">
        <v>1</v>
      </c>
      <c r="E91" s="4">
        <v>35000000</v>
      </c>
      <c r="F91" s="4">
        <v>17</v>
      </c>
      <c r="G91" t="str">
        <f t="shared" si="1"/>
        <v>INSERT INTO public.pagos(f_pago, cuotas, valor_cmes, nmid_seguro) VALUES ('2022-01-02',1,35000000,17);</v>
      </c>
      <c r="H91" s="4"/>
      <c r="I91" s="4"/>
    </row>
    <row r="92" spans="1:10" x14ac:dyDescent="0.25">
      <c r="A92" t="s">
        <v>361</v>
      </c>
      <c r="B92">
        <v>91</v>
      </c>
      <c r="C92" s="6" t="s">
        <v>421</v>
      </c>
      <c r="D92" s="4">
        <v>1</v>
      </c>
      <c r="E92" s="4">
        <v>14300000</v>
      </c>
      <c r="F92" s="4">
        <v>19</v>
      </c>
      <c r="G92" t="str">
        <f t="shared" si="1"/>
        <v>INSERT INTO public.pagos(f_pago, cuotas, valor_cmes, nmid_seguro) VALUES ('2022-01-04',1,14300000,19);</v>
      </c>
      <c r="H92" s="4"/>
      <c r="I92" s="4"/>
    </row>
    <row r="93" spans="1:10" x14ac:dyDescent="0.25">
      <c r="A93" t="s">
        <v>361</v>
      </c>
      <c r="B93">
        <v>92</v>
      </c>
      <c r="C93" s="6" t="s">
        <v>422</v>
      </c>
      <c r="D93" s="4">
        <v>8</v>
      </c>
      <c r="E93" s="4">
        <v>22000000</v>
      </c>
      <c r="F93" s="4">
        <v>12</v>
      </c>
      <c r="G93" t="str">
        <f t="shared" si="1"/>
        <v>INSERT INTO public.pagos(f_pago, cuotas, valor_cmes, nmid_seguro) VALUES ('2022-01-06',8,22000000,12);</v>
      </c>
      <c r="I93" s="4"/>
    </row>
    <row r="94" spans="1:10" x14ac:dyDescent="0.25">
      <c r="A94" t="s">
        <v>361</v>
      </c>
      <c r="B94">
        <v>93</v>
      </c>
      <c r="C94" s="6" t="s">
        <v>422</v>
      </c>
      <c r="D94" s="4">
        <v>7</v>
      </c>
      <c r="E94" s="4">
        <v>7470000</v>
      </c>
      <c r="F94" s="4">
        <v>13</v>
      </c>
      <c r="G94" t="str">
        <f t="shared" si="1"/>
        <v>INSERT INTO public.pagos(f_pago, cuotas, valor_cmes, nmid_seguro) VALUES ('2022-01-06',7,7470000,13);</v>
      </c>
      <c r="H94" s="4"/>
      <c r="I94" s="4"/>
    </row>
    <row r="95" spans="1:10" x14ac:dyDescent="0.25">
      <c r="A95" t="s">
        <v>361</v>
      </c>
      <c r="B95">
        <v>94</v>
      </c>
      <c r="C95" s="6" t="s">
        <v>423</v>
      </c>
      <c r="D95" s="4">
        <v>1</v>
      </c>
      <c r="E95" s="4">
        <v>9100000</v>
      </c>
      <c r="F95" s="4">
        <v>16</v>
      </c>
      <c r="G95" t="str">
        <f t="shared" si="1"/>
        <v>INSERT INTO public.pagos(f_pago, cuotas, valor_cmes, nmid_seguro) VALUES ('2022-01-09',1,9100000,16);</v>
      </c>
      <c r="I95" s="4"/>
    </row>
    <row r="96" spans="1:10" x14ac:dyDescent="0.25">
      <c r="A96" t="s">
        <v>361</v>
      </c>
      <c r="B96">
        <v>95</v>
      </c>
      <c r="C96" s="6" t="s">
        <v>424</v>
      </c>
      <c r="D96" s="4">
        <v>6</v>
      </c>
      <c r="E96" s="4">
        <v>4500000</v>
      </c>
      <c r="F96" s="4">
        <v>1</v>
      </c>
      <c r="G96" t="str">
        <f t="shared" si="1"/>
        <v>INSERT INTO public.pagos(f_pago, cuotas, valor_cmes, nmid_seguro) VALUES ('2022-01-12',6,4500000,1);</v>
      </c>
      <c r="H96" s="4"/>
      <c r="I96" s="4"/>
    </row>
    <row r="97" spans="1:11" x14ac:dyDescent="0.25">
      <c r="A97" t="s">
        <v>361</v>
      </c>
      <c r="B97">
        <v>96</v>
      </c>
      <c r="C97" s="6" t="s">
        <v>309</v>
      </c>
      <c r="D97" s="4">
        <v>11</v>
      </c>
      <c r="E97" s="4">
        <v>18000000</v>
      </c>
      <c r="F97" s="4">
        <v>7</v>
      </c>
      <c r="G97" t="str">
        <f t="shared" si="1"/>
        <v>INSERT INTO public.pagos(f_pago, cuotas, valor_cmes, nmid_seguro) VALUES ('2022-01-14',11,18000000,7);</v>
      </c>
      <c r="H97" s="4"/>
      <c r="I97" s="4"/>
    </row>
    <row r="98" spans="1:11" x14ac:dyDescent="0.25">
      <c r="A98" t="s">
        <v>361</v>
      </c>
      <c r="B98">
        <v>97</v>
      </c>
      <c r="C98" s="6" t="s">
        <v>309</v>
      </c>
      <c r="D98" s="4">
        <v>2</v>
      </c>
      <c r="E98" s="4">
        <v>7500000</v>
      </c>
      <c r="F98" s="4">
        <v>8</v>
      </c>
      <c r="G98" t="str">
        <f t="shared" si="1"/>
        <v>INSERT INTO public.pagos(f_pago, cuotas, valor_cmes, nmid_seguro) VALUES ('2022-01-14',2,7500000,8);</v>
      </c>
      <c r="I98" s="4"/>
    </row>
    <row r="99" spans="1:11" x14ac:dyDescent="0.25">
      <c r="A99" t="s">
        <v>361</v>
      </c>
      <c r="B99">
        <v>98</v>
      </c>
      <c r="C99" s="6" t="s">
        <v>425</v>
      </c>
      <c r="D99" s="4">
        <v>9</v>
      </c>
      <c r="E99" s="4">
        <v>6090000.0000000009</v>
      </c>
      <c r="F99" s="4">
        <v>4</v>
      </c>
      <c r="G99" t="str">
        <f t="shared" si="1"/>
        <v>INSERT INTO public.pagos(f_pago, cuotas, valor_cmes, nmid_seguro) VALUES ('2022-01-16',9,6090000,4);</v>
      </c>
      <c r="I99" s="4"/>
    </row>
    <row r="100" spans="1:11" x14ac:dyDescent="0.25">
      <c r="A100" t="s">
        <v>361</v>
      </c>
      <c r="B100">
        <v>99</v>
      </c>
      <c r="C100" s="6" t="s">
        <v>319</v>
      </c>
      <c r="D100" s="4">
        <v>12</v>
      </c>
      <c r="E100" s="4">
        <v>27500000</v>
      </c>
      <c r="F100" s="4">
        <v>5</v>
      </c>
      <c r="G100" t="str">
        <f t="shared" si="1"/>
        <v>INSERT INTO public.pagos(f_pago, cuotas, valor_cmes, nmid_seguro) VALUES ('2022-01-21',12,27500000,5);</v>
      </c>
      <c r="H100" s="4"/>
      <c r="I100" s="4"/>
      <c r="J100" s="4"/>
      <c r="K100" s="4"/>
    </row>
    <row r="101" spans="1:11" x14ac:dyDescent="0.25">
      <c r="A101" t="s">
        <v>361</v>
      </c>
      <c r="B101">
        <v>100</v>
      </c>
      <c r="C101" s="6" t="s">
        <v>319</v>
      </c>
      <c r="D101" s="4">
        <v>11</v>
      </c>
      <c r="E101" s="4">
        <v>20700000</v>
      </c>
      <c r="F101" s="4">
        <v>10</v>
      </c>
      <c r="G101" t="str">
        <f t="shared" si="1"/>
        <v>INSERT INTO public.pagos(f_pago, cuotas, valor_cmes, nmid_seguro) VALUES ('2022-01-21',11,20700000,10);</v>
      </c>
      <c r="I101" s="4"/>
    </row>
    <row r="102" spans="1:11" x14ac:dyDescent="0.25">
      <c r="A102" t="s">
        <v>361</v>
      </c>
      <c r="B102">
        <v>101</v>
      </c>
      <c r="C102" s="6" t="s">
        <v>300</v>
      </c>
      <c r="D102" s="4">
        <v>8</v>
      </c>
      <c r="E102" s="4">
        <v>4900000.0000000009</v>
      </c>
      <c r="F102" s="4">
        <v>3</v>
      </c>
      <c r="G102" t="str">
        <f t="shared" si="1"/>
        <v>INSERT INTO public.pagos(f_pago, cuotas, valor_cmes, nmid_seguro) VALUES ('2022-01-23',8,4900000,3);</v>
      </c>
      <c r="H102" s="4"/>
      <c r="I102" s="4"/>
    </row>
    <row r="103" spans="1:11" x14ac:dyDescent="0.25">
      <c r="A103" t="s">
        <v>361</v>
      </c>
      <c r="B103">
        <v>102</v>
      </c>
      <c r="C103" s="6" t="s">
        <v>426</v>
      </c>
      <c r="D103" s="4">
        <v>11</v>
      </c>
      <c r="E103" s="4">
        <v>33000000</v>
      </c>
      <c r="F103" s="4">
        <v>11</v>
      </c>
      <c r="G103" t="str">
        <f t="shared" si="1"/>
        <v>INSERT INTO public.pagos(f_pago, cuotas, valor_cmes, nmid_seguro) VALUES ('2022-01-25',11,33000000,11);</v>
      </c>
      <c r="H103" s="4"/>
      <c r="I103" s="4"/>
    </row>
    <row r="104" spans="1:11" x14ac:dyDescent="0.25">
      <c r="A104" t="s">
        <v>361</v>
      </c>
      <c r="B104">
        <v>103</v>
      </c>
      <c r="C104" s="6" t="s">
        <v>426</v>
      </c>
      <c r="D104" s="4">
        <v>9</v>
      </c>
      <c r="E104" s="4">
        <v>6210000</v>
      </c>
      <c r="F104" s="4">
        <v>9</v>
      </c>
      <c r="G104" t="str">
        <f t="shared" si="1"/>
        <v>INSERT INTO public.pagos(f_pago, cuotas, valor_cmes, nmid_seguro) VALUES ('2022-01-25',9,6210000,9);</v>
      </c>
      <c r="H104" s="4"/>
      <c r="I104" s="4"/>
    </row>
    <row r="105" spans="1:11" x14ac:dyDescent="0.25">
      <c r="A105" t="s">
        <v>361</v>
      </c>
      <c r="B105">
        <v>104</v>
      </c>
      <c r="C105" s="6" t="s">
        <v>426</v>
      </c>
      <c r="D105" s="4">
        <v>7</v>
      </c>
      <c r="E105" s="4">
        <v>42120000</v>
      </c>
      <c r="F105" s="4">
        <v>15</v>
      </c>
      <c r="G105" t="str">
        <f t="shared" si="1"/>
        <v>INSERT INTO public.pagos(f_pago, cuotas, valor_cmes, nmid_seguro) VALUES ('2022-01-25',7,42120000,15);</v>
      </c>
      <c r="H105" s="4"/>
      <c r="I105" s="4"/>
    </row>
    <row r="106" spans="1:11" x14ac:dyDescent="0.25">
      <c r="A106" t="s">
        <v>361</v>
      </c>
      <c r="B106">
        <v>105</v>
      </c>
      <c r="C106" s="6" t="s">
        <v>426</v>
      </c>
      <c r="D106" s="4">
        <v>1</v>
      </c>
      <c r="E106" s="4">
        <v>13860000</v>
      </c>
      <c r="F106" s="4">
        <v>14</v>
      </c>
      <c r="G106" t="str">
        <f t="shared" si="1"/>
        <v>INSERT INTO public.pagos(f_pago, cuotas, valor_cmes, nmid_seguro) VALUES ('2022-01-25',1,13860000,14);</v>
      </c>
      <c r="I106" s="4"/>
    </row>
    <row r="107" spans="1:11" x14ac:dyDescent="0.25">
      <c r="A107" t="s">
        <v>361</v>
      </c>
      <c r="B107">
        <v>106</v>
      </c>
      <c r="C107" s="6" t="s">
        <v>427</v>
      </c>
      <c r="D107" s="4">
        <v>1</v>
      </c>
      <c r="E107" s="4">
        <v>28700000.000000004</v>
      </c>
      <c r="F107" s="4">
        <v>18</v>
      </c>
      <c r="G107" t="str">
        <f t="shared" si="1"/>
        <v>INSERT INTO public.pagos(f_pago, cuotas, valor_cmes, nmid_seguro) VALUES ('2022-01-28',1,28700000,18);</v>
      </c>
      <c r="H107" s="4"/>
      <c r="I107" s="4"/>
    </row>
    <row r="108" spans="1:11" x14ac:dyDescent="0.25">
      <c r="A108" t="s">
        <v>361</v>
      </c>
      <c r="B108">
        <v>107</v>
      </c>
      <c r="C108" s="6" t="s">
        <v>428</v>
      </c>
      <c r="D108" s="4">
        <v>2</v>
      </c>
      <c r="E108" s="4">
        <v>35000000</v>
      </c>
      <c r="F108" s="4">
        <v>17</v>
      </c>
      <c r="G108" t="str">
        <f t="shared" si="1"/>
        <v>INSERT INTO public.pagos(f_pago, cuotas, valor_cmes, nmid_seguro) VALUES ('2022-02-02',2,35000000,17);</v>
      </c>
      <c r="H108" s="4"/>
      <c r="I108" s="4"/>
    </row>
    <row r="109" spans="1:11" x14ac:dyDescent="0.25">
      <c r="A109" t="s">
        <v>361</v>
      </c>
      <c r="B109">
        <v>108</v>
      </c>
      <c r="C109" s="6" t="s">
        <v>429</v>
      </c>
      <c r="D109" s="4">
        <v>2</v>
      </c>
      <c r="E109" s="4">
        <v>14300000</v>
      </c>
      <c r="F109" s="4">
        <v>19</v>
      </c>
      <c r="G109" t="str">
        <f t="shared" si="1"/>
        <v>INSERT INTO public.pagos(f_pago, cuotas, valor_cmes, nmid_seguro) VALUES ('2022-02-04',2,14300000,19);</v>
      </c>
      <c r="H109" s="4"/>
      <c r="I109" s="4"/>
    </row>
    <row r="110" spans="1:11" x14ac:dyDescent="0.25">
      <c r="A110" t="s">
        <v>361</v>
      </c>
      <c r="B110">
        <v>109</v>
      </c>
      <c r="C110" s="6" t="s">
        <v>430</v>
      </c>
      <c r="D110" s="4">
        <v>9</v>
      </c>
      <c r="E110" s="4">
        <v>22000000</v>
      </c>
      <c r="F110" s="4">
        <v>12</v>
      </c>
      <c r="G110" t="str">
        <f t="shared" si="1"/>
        <v>INSERT INTO public.pagos(f_pago, cuotas, valor_cmes, nmid_seguro) VALUES ('2022-02-06',9,22000000,12);</v>
      </c>
      <c r="I110" s="4"/>
    </row>
    <row r="111" spans="1:11" x14ac:dyDescent="0.25">
      <c r="A111" t="s">
        <v>361</v>
      </c>
      <c r="B111">
        <v>110</v>
      </c>
      <c r="C111" s="6" t="s">
        <v>430</v>
      </c>
      <c r="D111" s="4">
        <v>8</v>
      </c>
      <c r="E111" s="4">
        <v>7470000</v>
      </c>
      <c r="F111" s="4">
        <v>13</v>
      </c>
      <c r="G111" t="str">
        <f t="shared" si="1"/>
        <v>INSERT INTO public.pagos(f_pago, cuotas, valor_cmes, nmid_seguro) VALUES ('2022-02-06',8,7470000,13);</v>
      </c>
      <c r="H111" s="4"/>
      <c r="I111" s="4"/>
    </row>
    <row r="112" spans="1:11" x14ac:dyDescent="0.25">
      <c r="A112" t="s">
        <v>361</v>
      </c>
      <c r="B112">
        <v>111</v>
      </c>
      <c r="C112" s="6" t="s">
        <v>431</v>
      </c>
      <c r="D112" s="4">
        <v>2</v>
      </c>
      <c r="E112" s="4">
        <v>9100000</v>
      </c>
      <c r="F112" s="4">
        <v>16</v>
      </c>
      <c r="G112" t="str">
        <f t="shared" si="1"/>
        <v>INSERT INTO public.pagos(f_pago, cuotas, valor_cmes, nmid_seguro) VALUES ('2022-02-09',2,9100000,16);</v>
      </c>
      <c r="I112" s="4"/>
    </row>
    <row r="113" spans="1:11" x14ac:dyDescent="0.25">
      <c r="A113" t="s">
        <v>361</v>
      </c>
      <c r="B113">
        <v>112</v>
      </c>
      <c r="C113" s="6" t="s">
        <v>432</v>
      </c>
      <c r="D113" s="4">
        <v>7</v>
      </c>
      <c r="E113" s="4">
        <v>4500000</v>
      </c>
      <c r="F113" s="4">
        <v>1</v>
      </c>
      <c r="G113" t="str">
        <f t="shared" si="1"/>
        <v>INSERT INTO public.pagos(f_pago, cuotas, valor_cmes, nmid_seguro) VALUES ('2022-02-12',7,4500000,1);</v>
      </c>
      <c r="H113" s="4"/>
      <c r="I113" s="4"/>
    </row>
    <row r="114" spans="1:11" x14ac:dyDescent="0.25">
      <c r="A114" t="s">
        <v>361</v>
      </c>
      <c r="B114">
        <v>113</v>
      </c>
      <c r="C114" s="6" t="s">
        <v>323</v>
      </c>
      <c r="D114" s="4">
        <v>12</v>
      </c>
      <c r="E114" s="4">
        <v>18000000</v>
      </c>
      <c r="F114" s="4">
        <v>7</v>
      </c>
      <c r="G114" t="str">
        <f t="shared" si="1"/>
        <v>INSERT INTO public.pagos(f_pago, cuotas, valor_cmes, nmid_seguro) VALUES ('2022-02-14',12,18000000,7);</v>
      </c>
      <c r="H114" s="4"/>
      <c r="I114" s="4"/>
      <c r="J114" s="4"/>
      <c r="K114" s="4"/>
    </row>
    <row r="115" spans="1:11" x14ac:dyDescent="0.25">
      <c r="A115" t="s">
        <v>361</v>
      </c>
      <c r="B115">
        <v>114</v>
      </c>
      <c r="C115" s="6" t="s">
        <v>323</v>
      </c>
      <c r="D115" s="4">
        <v>3</v>
      </c>
      <c r="E115" s="4">
        <v>7500000</v>
      </c>
      <c r="F115" s="4">
        <v>8</v>
      </c>
      <c r="G115" t="str">
        <f t="shared" si="1"/>
        <v>INSERT INTO public.pagos(f_pago, cuotas, valor_cmes, nmid_seguro) VALUES ('2022-02-14',3,7500000,8);</v>
      </c>
      <c r="I115" s="4"/>
    </row>
    <row r="116" spans="1:11" x14ac:dyDescent="0.25">
      <c r="A116" t="s">
        <v>361</v>
      </c>
      <c r="B116">
        <v>115</v>
      </c>
      <c r="C116" s="6" t="s">
        <v>433</v>
      </c>
      <c r="D116" s="4">
        <v>10</v>
      </c>
      <c r="E116" s="4">
        <v>6090000.0000000009</v>
      </c>
      <c r="F116" s="4">
        <v>4</v>
      </c>
      <c r="G116" t="str">
        <f t="shared" si="1"/>
        <v>INSERT INTO public.pagos(f_pago, cuotas, valor_cmes, nmid_seguro) VALUES ('2022-02-16',10,6090000,4);</v>
      </c>
      <c r="I116" s="4"/>
    </row>
    <row r="117" spans="1:11" x14ac:dyDescent="0.25">
      <c r="A117" t="s">
        <v>361</v>
      </c>
      <c r="B117">
        <v>116</v>
      </c>
      <c r="C117" s="6" t="s">
        <v>329</v>
      </c>
      <c r="D117" s="4">
        <v>12</v>
      </c>
      <c r="E117" s="4">
        <v>20700000</v>
      </c>
      <c r="F117" s="4">
        <v>10</v>
      </c>
      <c r="G117" t="str">
        <f t="shared" si="1"/>
        <v>INSERT INTO public.pagos(f_pago, cuotas, valor_cmes, nmid_seguro) VALUES ('2022-02-21',12,20700000,10);</v>
      </c>
      <c r="I117" s="4"/>
      <c r="K117" s="4"/>
    </row>
    <row r="118" spans="1:11" x14ac:dyDescent="0.25">
      <c r="A118" t="s">
        <v>361</v>
      </c>
      <c r="B118">
        <v>117</v>
      </c>
      <c r="C118" s="6" t="s">
        <v>434</v>
      </c>
      <c r="D118" s="4">
        <v>9</v>
      </c>
      <c r="E118" s="4">
        <v>4900000.0000000009</v>
      </c>
      <c r="F118" s="4">
        <v>3</v>
      </c>
      <c r="G118" t="str">
        <f t="shared" si="1"/>
        <v>INSERT INTO public.pagos(f_pago, cuotas, valor_cmes, nmid_seguro) VALUES ('2022-02-23',9,4900000,3);</v>
      </c>
      <c r="H118" s="4"/>
      <c r="I118" s="4"/>
    </row>
    <row r="119" spans="1:11" x14ac:dyDescent="0.25">
      <c r="A119" t="s">
        <v>361</v>
      </c>
      <c r="B119">
        <v>118</v>
      </c>
      <c r="C119" s="6" t="s">
        <v>331</v>
      </c>
      <c r="D119" s="4">
        <v>12</v>
      </c>
      <c r="E119" s="4">
        <v>33000000</v>
      </c>
      <c r="F119" s="4">
        <v>11</v>
      </c>
      <c r="G119" t="str">
        <f t="shared" si="1"/>
        <v>INSERT INTO public.pagos(f_pago, cuotas, valor_cmes, nmid_seguro) VALUES ('2022-02-25',12,33000000,11);</v>
      </c>
      <c r="H119" s="4"/>
      <c r="I119" s="4"/>
      <c r="J119" s="4"/>
      <c r="K119" s="4"/>
    </row>
    <row r="120" spans="1:11" x14ac:dyDescent="0.25">
      <c r="A120" t="s">
        <v>361</v>
      </c>
      <c r="B120">
        <v>119</v>
      </c>
      <c r="C120" s="6" t="s">
        <v>331</v>
      </c>
      <c r="D120" s="4">
        <v>10</v>
      </c>
      <c r="E120" s="4">
        <v>6210000</v>
      </c>
      <c r="F120" s="4">
        <v>9</v>
      </c>
      <c r="G120" t="str">
        <f t="shared" si="1"/>
        <v>INSERT INTO public.pagos(f_pago, cuotas, valor_cmes, nmid_seguro) VALUES ('2022-02-25',10,6210000,9);</v>
      </c>
      <c r="H120" s="4"/>
      <c r="I120" s="4"/>
    </row>
    <row r="121" spans="1:11" x14ac:dyDescent="0.25">
      <c r="A121" t="s">
        <v>361</v>
      </c>
      <c r="B121">
        <v>120</v>
      </c>
      <c r="C121" s="6" t="s">
        <v>331</v>
      </c>
      <c r="D121" s="4">
        <v>8</v>
      </c>
      <c r="E121" s="4">
        <v>42120000</v>
      </c>
      <c r="F121" s="4">
        <v>15</v>
      </c>
      <c r="G121" t="str">
        <f t="shared" si="1"/>
        <v>INSERT INTO public.pagos(f_pago, cuotas, valor_cmes, nmid_seguro) VALUES ('2022-02-25',8,42120000,15);</v>
      </c>
      <c r="H121" s="4"/>
      <c r="I121" s="4"/>
    </row>
    <row r="122" spans="1:11" x14ac:dyDescent="0.25">
      <c r="A122" t="s">
        <v>361</v>
      </c>
      <c r="B122">
        <v>121</v>
      </c>
      <c r="C122" s="6" t="s">
        <v>331</v>
      </c>
      <c r="D122" s="4">
        <v>2</v>
      </c>
      <c r="E122" s="4">
        <v>13860000</v>
      </c>
      <c r="F122" s="4">
        <v>14</v>
      </c>
      <c r="G122" t="str">
        <f t="shared" si="1"/>
        <v>INSERT INTO public.pagos(f_pago, cuotas, valor_cmes, nmid_seguro) VALUES ('2022-02-25',2,13860000,14);</v>
      </c>
      <c r="I122" s="4"/>
    </row>
    <row r="123" spans="1:11" x14ac:dyDescent="0.25">
      <c r="A123" t="s">
        <v>361</v>
      </c>
      <c r="B123">
        <v>122</v>
      </c>
      <c r="C123" s="6" t="s">
        <v>435</v>
      </c>
      <c r="D123" s="4">
        <v>2</v>
      </c>
      <c r="E123" s="4">
        <v>28700000.000000004</v>
      </c>
      <c r="F123" s="4">
        <v>18</v>
      </c>
      <c r="G123" t="str">
        <f t="shared" si="1"/>
        <v>INSERT INTO public.pagos(f_pago, cuotas, valor_cmes, nmid_seguro) VALUES ('2022-02-28',2,28700000,18);</v>
      </c>
      <c r="H123" s="4"/>
      <c r="I123" s="4"/>
    </row>
    <row r="124" spans="1:11" x14ac:dyDescent="0.25">
      <c r="A124" t="s">
        <v>361</v>
      </c>
      <c r="B124">
        <v>123</v>
      </c>
      <c r="C124" s="6" t="s">
        <v>436</v>
      </c>
      <c r="D124" s="4">
        <v>3</v>
      </c>
      <c r="E124" s="4">
        <v>35000000</v>
      </c>
      <c r="F124" s="4">
        <v>17</v>
      </c>
      <c r="G124" t="str">
        <f t="shared" si="1"/>
        <v>INSERT INTO public.pagos(f_pago, cuotas, valor_cmes, nmid_seguro) VALUES ('2022-03-02',3,35000000,17);</v>
      </c>
      <c r="H124" s="4"/>
      <c r="I124" s="4"/>
    </row>
    <row r="125" spans="1:11" x14ac:dyDescent="0.25">
      <c r="A125" t="s">
        <v>361</v>
      </c>
      <c r="B125">
        <v>124</v>
      </c>
      <c r="C125" s="6" t="s">
        <v>437</v>
      </c>
      <c r="D125" s="4">
        <v>3</v>
      </c>
      <c r="E125" s="4">
        <v>14300000</v>
      </c>
      <c r="F125" s="4">
        <v>19</v>
      </c>
      <c r="G125" t="str">
        <f t="shared" si="1"/>
        <v>INSERT INTO public.pagos(f_pago, cuotas, valor_cmes, nmid_seguro) VALUES ('2022-03-04',3,14300000,19);</v>
      </c>
      <c r="H125" s="4"/>
      <c r="I125" s="4"/>
    </row>
    <row r="126" spans="1:11" x14ac:dyDescent="0.25">
      <c r="A126" t="s">
        <v>361</v>
      </c>
      <c r="B126">
        <v>125</v>
      </c>
      <c r="C126" s="6" t="s">
        <v>438</v>
      </c>
      <c r="D126" s="4">
        <v>10</v>
      </c>
      <c r="E126" s="4">
        <v>22000000</v>
      </c>
      <c r="F126" s="4">
        <v>12</v>
      </c>
      <c r="G126" t="str">
        <f t="shared" si="1"/>
        <v>INSERT INTO public.pagos(f_pago, cuotas, valor_cmes, nmid_seguro) VALUES ('2022-03-06',10,22000000,12);</v>
      </c>
      <c r="I126" s="4"/>
    </row>
    <row r="127" spans="1:11" x14ac:dyDescent="0.25">
      <c r="A127" t="s">
        <v>361</v>
      </c>
      <c r="B127">
        <v>126</v>
      </c>
      <c r="C127" s="6" t="s">
        <v>438</v>
      </c>
      <c r="D127" s="4">
        <v>9</v>
      </c>
      <c r="E127" s="4">
        <v>7470000</v>
      </c>
      <c r="F127" s="4">
        <v>13</v>
      </c>
      <c r="G127" t="str">
        <f t="shared" si="1"/>
        <v>INSERT INTO public.pagos(f_pago, cuotas, valor_cmes, nmid_seguro) VALUES ('2022-03-06',9,7470000,13);</v>
      </c>
      <c r="H127" s="4"/>
      <c r="I127" s="4"/>
    </row>
    <row r="128" spans="1:11" x14ac:dyDescent="0.25">
      <c r="A128" t="s">
        <v>361</v>
      </c>
      <c r="B128">
        <v>127</v>
      </c>
      <c r="C128" s="6" t="s">
        <v>439</v>
      </c>
      <c r="D128" s="4">
        <v>3</v>
      </c>
      <c r="E128" s="4">
        <v>9100000</v>
      </c>
      <c r="F128" s="4">
        <v>16</v>
      </c>
      <c r="G128" t="str">
        <f t="shared" si="1"/>
        <v>INSERT INTO public.pagos(f_pago, cuotas, valor_cmes, nmid_seguro) VALUES ('2022-03-09',3,9100000,16);</v>
      </c>
      <c r="I128" s="4"/>
    </row>
    <row r="129" spans="1:11" x14ac:dyDescent="0.25">
      <c r="A129" t="s">
        <v>361</v>
      </c>
      <c r="B129">
        <v>128</v>
      </c>
      <c r="C129" s="6" t="s">
        <v>440</v>
      </c>
      <c r="D129" s="4">
        <v>8</v>
      </c>
      <c r="E129" s="4">
        <v>4500000</v>
      </c>
      <c r="F129" s="4">
        <v>1</v>
      </c>
      <c r="G129" t="str">
        <f t="shared" si="1"/>
        <v>INSERT INTO public.pagos(f_pago, cuotas, valor_cmes, nmid_seguro) VALUES ('2022-03-12',8,4500000,1);</v>
      </c>
      <c r="H129" s="4"/>
      <c r="I129" s="4"/>
    </row>
    <row r="130" spans="1:11" x14ac:dyDescent="0.25">
      <c r="A130" t="s">
        <v>361</v>
      </c>
      <c r="B130">
        <v>129</v>
      </c>
      <c r="C130" s="6" t="s">
        <v>441</v>
      </c>
      <c r="D130" s="4">
        <v>4</v>
      </c>
      <c r="E130" s="4">
        <v>7500000</v>
      </c>
      <c r="F130" s="4">
        <v>8</v>
      </c>
      <c r="G130" t="str">
        <f t="shared" si="1"/>
        <v>INSERT INTO public.pagos(f_pago, cuotas, valor_cmes, nmid_seguro) VALUES ('2022-03-14',4,7500000,8);</v>
      </c>
      <c r="I130" s="4"/>
    </row>
    <row r="131" spans="1:11" x14ac:dyDescent="0.25">
      <c r="A131" t="s">
        <v>361</v>
      </c>
      <c r="B131">
        <v>130</v>
      </c>
      <c r="C131" s="6" t="s">
        <v>442</v>
      </c>
      <c r="D131" s="4">
        <v>11</v>
      </c>
      <c r="E131" s="4">
        <v>6090000.0000000009</v>
      </c>
      <c r="F131" s="4">
        <v>4</v>
      </c>
      <c r="G131" t="str">
        <f t="shared" ref="G131:G194" si="2">+A131&amp;"'"&amp;C131&amp;"',"&amp;D131&amp;","&amp;E131&amp;","&amp;F131&amp;")"&amp;";"</f>
        <v>INSERT INTO public.pagos(f_pago, cuotas, valor_cmes, nmid_seguro) VALUES ('2022-03-16',11,6090000,4);</v>
      </c>
      <c r="I131" s="4"/>
      <c r="J131" s="4"/>
    </row>
    <row r="132" spans="1:11" x14ac:dyDescent="0.25">
      <c r="A132" t="s">
        <v>361</v>
      </c>
      <c r="B132">
        <v>131</v>
      </c>
      <c r="C132" s="6" t="s">
        <v>443</v>
      </c>
      <c r="D132" s="4">
        <v>10</v>
      </c>
      <c r="E132" s="4">
        <v>4900000.0000000009</v>
      </c>
      <c r="F132" s="4">
        <v>3</v>
      </c>
      <c r="G132" t="str">
        <f t="shared" si="2"/>
        <v>INSERT INTO public.pagos(f_pago, cuotas, valor_cmes, nmid_seguro) VALUES ('2022-03-23',10,4900000,3);</v>
      </c>
      <c r="H132" s="4"/>
      <c r="I132" s="4"/>
    </row>
    <row r="133" spans="1:11" x14ac:dyDescent="0.25">
      <c r="A133" t="s">
        <v>361</v>
      </c>
      <c r="B133">
        <v>132</v>
      </c>
      <c r="C133" s="6" t="s">
        <v>444</v>
      </c>
      <c r="D133" s="4">
        <v>11</v>
      </c>
      <c r="E133" s="4">
        <v>6210000</v>
      </c>
      <c r="F133" s="4">
        <v>9</v>
      </c>
      <c r="G133" t="str">
        <f t="shared" si="2"/>
        <v>INSERT INTO public.pagos(f_pago, cuotas, valor_cmes, nmid_seguro) VALUES ('2022-03-25',11,6210000,9);</v>
      </c>
      <c r="H133" s="4"/>
      <c r="I133" s="4"/>
    </row>
    <row r="134" spans="1:11" x14ac:dyDescent="0.25">
      <c r="A134" t="s">
        <v>361</v>
      </c>
      <c r="B134">
        <v>133</v>
      </c>
      <c r="C134" s="6" t="s">
        <v>444</v>
      </c>
      <c r="D134" s="4">
        <v>9</v>
      </c>
      <c r="E134" s="4">
        <v>42120000</v>
      </c>
      <c r="F134" s="4">
        <v>15</v>
      </c>
      <c r="G134" t="str">
        <f t="shared" si="2"/>
        <v>INSERT INTO public.pagos(f_pago, cuotas, valor_cmes, nmid_seguro) VALUES ('2022-03-25',9,42120000,15);</v>
      </c>
      <c r="H134" s="4"/>
      <c r="I134" s="4"/>
    </row>
    <row r="135" spans="1:11" x14ac:dyDescent="0.25">
      <c r="A135" t="s">
        <v>361</v>
      </c>
      <c r="B135">
        <v>134</v>
      </c>
      <c r="C135" s="6" t="s">
        <v>444</v>
      </c>
      <c r="D135" s="4">
        <v>3</v>
      </c>
      <c r="E135" s="4">
        <v>13860000</v>
      </c>
      <c r="F135" s="4">
        <v>14</v>
      </c>
      <c r="G135" t="str">
        <f t="shared" si="2"/>
        <v>INSERT INTO public.pagos(f_pago, cuotas, valor_cmes, nmid_seguro) VALUES ('2022-03-25',3,13860000,14);</v>
      </c>
      <c r="I135" s="4"/>
    </row>
    <row r="136" spans="1:11" x14ac:dyDescent="0.25">
      <c r="A136" t="s">
        <v>361</v>
      </c>
      <c r="B136">
        <v>135</v>
      </c>
      <c r="C136" s="6" t="s">
        <v>445</v>
      </c>
      <c r="D136" s="4">
        <v>3</v>
      </c>
      <c r="E136" s="4">
        <v>28700000.000000004</v>
      </c>
      <c r="F136" s="4">
        <v>18</v>
      </c>
      <c r="G136" t="str">
        <f t="shared" si="2"/>
        <v>INSERT INTO public.pagos(f_pago, cuotas, valor_cmes, nmid_seguro) VALUES ('2022-03-28',3,28700000,18);</v>
      </c>
      <c r="H136" s="4"/>
      <c r="I136" s="4"/>
    </row>
    <row r="137" spans="1:11" x14ac:dyDescent="0.25">
      <c r="A137" t="s">
        <v>361</v>
      </c>
      <c r="B137">
        <v>136</v>
      </c>
      <c r="C137" s="6" t="s">
        <v>446</v>
      </c>
      <c r="D137" s="4">
        <v>4</v>
      </c>
      <c r="E137" s="4">
        <v>35000000</v>
      </c>
      <c r="F137" s="4">
        <v>17</v>
      </c>
      <c r="G137" t="str">
        <f t="shared" si="2"/>
        <v>INSERT INTO public.pagos(f_pago, cuotas, valor_cmes, nmid_seguro) VALUES ('2022-04-02',4,35000000,17);</v>
      </c>
      <c r="H137" s="4"/>
      <c r="I137" s="4"/>
    </row>
    <row r="138" spans="1:11" x14ac:dyDescent="0.25">
      <c r="A138" t="s">
        <v>361</v>
      </c>
      <c r="B138">
        <v>137</v>
      </c>
      <c r="C138" s="6" t="s">
        <v>308</v>
      </c>
      <c r="D138" s="4">
        <v>4</v>
      </c>
      <c r="E138" s="4">
        <v>14300000</v>
      </c>
      <c r="F138" s="4">
        <v>19</v>
      </c>
      <c r="G138" t="str">
        <f t="shared" si="2"/>
        <v>INSERT INTO public.pagos(f_pago, cuotas, valor_cmes, nmid_seguro) VALUES ('2022-04-04',4,14300000,19);</v>
      </c>
      <c r="H138" s="4"/>
      <c r="I138" s="4"/>
    </row>
    <row r="139" spans="1:11" x14ac:dyDescent="0.25">
      <c r="A139" t="s">
        <v>361</v>
      </c>
      <c r="B139">
        <v>138</v>
      </c>
      <c r="C139" s="6" t="s">
        <v>447</v>
      </c>
      <c r="D139" s="4">
        <v>11</v>
      </c>
      <c r="E139" s="4">
        <v>22000000</v>
      </c>
      <c r="F139" s="4">
        <v>12</v>
      </c>
      <c r="G139" t="str">
        <f t="shared" si="2"/>
        <v>INSERT INTO public.pagos(f_pago, cuotas, valor_cmes, nmid_seguro) VALUES ('2022-04-06',11,22000000,12);</v>
      </c>
      <c r="I139" s="4"/>
    </row>
    <row r="140" spans="1:11" x14ac:dyDescent="0.25">
      <c r="A140" t="s">
        <v>361</v>
      </c>
      <c r="B140">
        <v>139</v>
      </c>
      <c r="C140" s="6" t="s">
        <v>447</v>
      </c>
      <c r="D140" s="4">
        <v>10</v>
      </c>
      <c r="E140" s="4">
        <v>7470000</v>
      </c>
      <c r="F140" s="4">
        <v>13</v>
      </c>
      <c r="G140" t="str">
        <f t="shared" si="2"/>
        <v>INSERT INTO public.pagos(f_pago, cuotas, valor_cmes, nmid_seguro) VALUES ('2022-04-06',10,7470000,13);</v>
      </c>
      <c r="H140" s="4"/>
      <c r="I140" s="4"/>
    </row>
    <row r="141" spans="1:11" x14ac:dyDescent="0.25">
      <c r="A141" t="s">
        <v>361</v>
      </c>
      <c r="B141">
        <v>140</v>
      </c>
      <c r="C141" s="6" t="s">
        <v>448</v>
      </c>
      <c r="D141" s="4">
        <v>4</v>
      </c>
      <c r="E141" s="4">
        <v>9100000</v>
      </c>
      <c r="F141" s="4">
        <v>16</v>
      </c>
      <c r="G141" t="str">
        <f t="shared" si="2"/>
        <v>INSERT INTO public.pagos(f_pago, cuotas, valor_cmes, nmid_seguro) VALUES ('2022-04-09',4,9100000,16);</v>
      </c>
      <c r="I141" s="4"/>
    </row>
    <row r="142" spans="1:11" x14ac:dyDescent="0.25">
      <c r="A142" t="s">
        <v>361</v>
      </c>
      <c r="B142">
        <v>141</v>
      </c>
      <c r="C142" s="6" t="s">
        <v>449</v>
      </c>
      <c r="D142" s="4">
        <v>9</v>
      </c>
      <c r="E142" s="4">
        <v>4500000</v>
      </c>
      <c r="F142" s="4">
        <v>1</v>
      </c>
      <c r="G142" t="str">
        <f t="shared" si="2"/>
        <v>INSERT INTO public.pagos(f_pago, cuotas, valor_cmes, nmid_seguro) VALUES ('2022-04-12',9,4500000,1);</v>
      </c>
      <c r="H142" s="4"/>
      <c r="I142" s="4"/>
    </row>
    <row r="143" spans="1:11" x14ac:dyDescent="0.25">
      <c r="A143" t="s">
        <v>361</v>
      </c>
      <c r="B143">
        <v>142</v>
      </c>
      <c r="C143" s="6" t="s">
        <v>450</v>
      </c>
      <c r="D143" s="4">
        <v>5</v>
      </c>
      <c r="E143" s="4">
        <v>7500000</v>
      </c>
      <c r="F143" s="4">
        <v>8</v>
      </c>
      <c r="G143" t="str">
        <f t="shared" si="2"/>
        <v>INSERT INTO public.pagos(f_pago, cuotas, valor_cmes, nmid_seguro) VALUES ('2022-04-14',5,7500000,8);</v>
      </c>
      <c r="I143" s="4"/>
    </row>
    <row r="144" spans="1:11" x14ac:dyDescent="0.25">
      <c r="A144" t="s">
        <v>361</v>
      </c>
      <c r="B144">
        <v>143</v>
      </c>
      <c r="C144" s="6" t="s">
        <v>317</v>
      </c>
      <c r="D144" s="4">
        <v>12</v>
      </c>
      <c r="E144" s="4">
        <v>6090000.0000000009</v>
      </c>
      <c r="F144" s="4">
        <v>4</v>
      </c>
      <c r="G144" t="str">
        <f t="shared" si="2"/>
        <v>INSERT INTO public.pagos(f_pago, cuotas, valor_cmes, nmid_seguro) VALUES ('2022-04-16',12,6090000,4);</v>
      </c>
      <c r="I144" s="4"/>
      <c r="K144" s="4"/>
    </row>
    <row r="145" spans="1:11" x14ac:dyDescent="0.25">
      <c r="A145" t="s">
        <v>361</v>
      </c>
      <c r="B145">
        <v>144</v>
      </c>
      <c r="C145" s="6" t="s">
        <v>451</v>
      </c>
      <c r="D145" s="4">
        <v>11</v>
      </c>
      <c r="E145" s="4">
        <v>4900000.0000000009</v>
      </c>
      <c r="F145" s="4">
        <v>3</v>
      </c>
      <c r="G145" t="str">
        <f t="shared" si="2"/>
        <v>INSERT INTO public.pagos(f_pago, cuotas, valor_cmes, nmid_seguro) VALUES ('2022-04-23',11,4900000,3);</v>
      </c>
      <c r="H145" s="4"/>
      <c r="I145" s="4"/>
      <c r="J145" s="4"/>
    </row>
    <row r="146" spans="1:11" x14ac:dyDescent="0.25">
      <c r="A146" t="s">
        <v>361</v>
      </c>
      <c r="B146">
        <v>145</v>
      </c>
      <c r="C146" s="6" t="s">
        <v>327</v>
      </c>
      <c r="D146" s="4">
        <v>12</v>
      </c>
      <c r="E146" s="4">
        <v>6210000</v>
      </c>
      <c r="F146" s="4">
        <v>9</v>
      </c>
      <c r="G146" t="str">
        <f t="shared" si="2"/>
        <v>INSERT INTO public.pagos(f_pago, cuotas, valor_cmes, nmid_seguro) VALUES ('2022-04-25',12,6210000,9);</v>
      </c>
      <c r="H146" s="4"/>
      <c r="I146" s="4"/>
      <c r="J146" s="4"/>
      <c r="K146" s="4"/>
    </row>
    <row r="147" spans="1:11" x14ac:dyDescent="0.25">
      <c r="A147" t="s">
        <v>361</v>
      </c>
      <c r="B147">
        <v>146</v>
      </c>
      <c r="C147" s="6" t="s">
        <v>327</v>
      </c>
      <c r="D147" s="4">
        <v>10</v>
      </c>
      <c r="E147" s="4">
        <v>42120000</v>
      </c>
      <c r="F147" s="4">
        <v>15</v>
      </c>
      <c r="G147" t="str">
        <f t="shared" si="2"/>
        <v>INSERT INTO public.pagos(f_pago, cuotas, valor_cmes, nmid_seguro) VALUES ('2022-04-25',10,42120000,15);</v>
      </c>
      <c r="H147" s="4"/>
      <c r="I147" s="4"/>
    </row>
    <row r="148" spans="1:11" x14ac:dyDescent="0.25">
      <c r="A148" t="s">
        <v>361</v>
      </c>
      <c r="B148">
        <v>147</v>
      </c>
      <c r="C148" s="6" t="s">
        <v>327</v>
      </c>
      <c r="D148" s="4">
        <v>4</v>
      </c>
      <c r="E148" s="4">
        <v>13860000</v>
      </c>
      <c r="F148" s="4">
        <v>14</v>
      </c>
      <c r="G148" t="str">
        <f t="shared" si="2"/>
        <v>INSERT INTO public.pagos(f_pago, cuotas, valor_cmes, nmid_seguro) VALUES ('2022-04-25',4,13860000,14);</v>
      </c>
      <c r="I148" s="4"/>
    </row>
    <row r="149" spans="1:11" x14ac:dyDescent="0.25">
      <c r="A149" t="s">
        <v>361</v>
      </c>
      <c r="B149">
        <v>148</v>
      </c>
      <c r="C149" s="6" t="s">
        <v>452</v>
      </c>
      <c r="D149" s="4">
        <v>1</v>
      </c>
      <c r="E149" s="4">
        <v>44000000</v>
      </c>
      <c r="F149" s="4">
        <v>6</v>
      </c>
      <c r="G149" t="str">
        <f t="shared" si="2"/>
        <v>INSERT INTO public.pagos(f_pago, cuotas, valor_cmes, nmid_seguro) VALUES ('2022-04-27',1,44000000,6);</v>
      </c>
      <c r="I149" s="4"/>
    </row>
    <row r="150" spans="1:11" x14ac:dyDescent="0.25">
      <c r="A150" t="s">
        <v>361</v>
      </c>
      <c r="B150">
        <v>149</v>
      </c>
      <c r="C150" s="6" t="s">
        <v>453</v>
      </c>
      <c r="D150" s="4">
        <v>4</v>
      </c>
      <c r="E150" s="4">
        <v>28700000.000000004</v>
      </c>
      <c r="F150" s="4">
        <v>18</v>
      </c>
      <c r="G150" t="str">
        <f t="shared" si="2"/>
        <v>INSERT INTO public.pagos(f_pago, cuotas, valor_cmes, nmid_seguro) VALUES ('2022-04-28',4,28700000,18);</v>
      </c>
      <c r="H150" s="4"/>
      <c r="I150" s="4"/>
    </row>
    <row r="151" spans="1:11" x14ac:dyDescent="0.25">
      <c r="A151" t="s">
        <v>361</v>
      </c>
      <c r="B151">
        <v>150</v>
      </c>
      <c r="C151" s="6" t="s">
        <v>454</v>
      </c>
      <c r="D151" s="4">
        <v>5</v>
      </c>
      <c r="E151" s="4">
        <v>35000000</v>
      </c>
      <c r="F151" s="4">
        <v>17</v>
      </c>
      <c r="G151" t="str">
        <f t="shared" si="2"/>
        <v>INSERT INTO public.pagos(f_pago, cuotas, valor_cmes, nmid_seguro) VALUES ('2022-05-02',5,35000000,17);</v>
      </c>
      <c r="H151" s="4"/>
      <c r="I151" s="4"/>
    </row>
    <row r="152" spans="1:11" x14ac:dyDescent="0.25">
      <c r="A152" t="s">
        <v>361</v>
      </c>
      <c r="B152">
        <v>151</v>
      </c>
      <c r="C152" s="6" t="s">
        <v>455</v>
      </c>
      <c r="D152" s="4">
        <v>5</v>
      </c>
      <c r="E152" s="4">
        <v>14300000</v>
      </c>
      <c r="F152" s="4">
        <v>19</v>
      </c>
      <c r="G152" t="str">
        <f t="shared" si="2"/>
        <v>INSERT INTO public.pagos(f_pago, cuotas, valor_cmes, nmid_seguro) VALUES ('2022-05-04',5,14300000,19);</v>
      </c>
      <c r="H152" s="4"/>
      <c r="I152" s="4"/>
    </row>
    <row r="153" spans="1:11" x14ac:dyDescent="0.25">
      <c r="A153" t="s">
        <v>361</v>
      </c>
      <c r="B153">
        <v>152</v>
      </c>
      <c r="C153" s="6" t="s">
        <v>333</v>
      </c>
      <c r="D153" s="4">
        <v>12</v>
      </c>
      <c r="E153" s="4">
        <v>22000000</v>
      </c>
      <c r="F153" s="4">
        <v>12</v>
      </c>
      <c r="G153" t="str">
        <f t="shared" si="2"/>
        <v>INSERT INTO public.pagos(f_pago, cuotas, valor_cmes, nmid_seguro) VALUES ('2022-05-06',12,22000000,12);</v>
      </c>
      <c r="I153" s="4"/>
      <c r="K153" s="4"/>
    </row>
    <row r="154" spans="1:11" x14ac:dyDescent="0.25">
      <c r="A154" t="s">
        <v>361</v>
      </c>
      <c r="B154">
        <v>153</v>
      </c>
      <c r="C154" s="6" t="s">
        <v>333</v>
      </c>
      <c r="D154" s="4">
        <v>11</v>
      </c>
      <c r="E154" s="4">
        <v>7470000</v>
      </c>
      <c r="F154" s="4">
        <v>13</v>
      </c>
      <c r="G154" t="str">
        <f t="shared" si="2"/>
        <v>INSERT INTO public.pagos(f_pago, cuotas, valor_cmes, nmid_seguro) VALUES ('2022-05-06',11,7470000,13);</v>
      </c>
      <c r="H154" s="4"/>
      <c r="I154" s="4"/>
    </row>
    <row r="155" spans="1:11" x14ac:dyDescent="0.25">
      <c r="A155" t="s">
        <v>361</v>
      </c>
      <c r="B155">
        <v>154</v>
      </c>
      <c r="C155" s="6" t="s">
        <v>456</v>
      </c>
      <c r="D155" s="4">
        <v>5</v>
      </c>
      <c r="E155" s="4">
        <v>9100000</v>
      </c>
      <c r="F155" s="4">
        <v>16</v>
      </c>
      <c r="G155" t="str">
        <f t="shared" si="2"/>
        <v>INSERT INTO public.pagos(f_pago, cuotas, valor_cmes, nmid_seguro) VALUES ('2022-05-09',5,9100000,16);</v>
      </c>
      <c r="I155" s="4"/>
    </row>
    <row r="156" spans="1:11" x14ac:dyDescent="0.25">
      <c r="A156" t="s">
        <v>361</v>
      </c>
      <c r="B156">
        <v>155</v>
      </c>
      <c r="C156" s="6" t="s">
        <v>457</v>
      </c>
      <c r="D156" s="4">
        <v>10</v>
      </c>
      <c r="E156" s="4">
        <v>4500000</v>
      </c>
      <c r="F156" s="4">
        <v>1</v>
      </c>
      <c r="G156" t="str">
        <f t="shared" si="2"/>
        <v>INSERT INTO public.pagos(f_pago, cuotas, valor_cmes, nmid_seguro) VALUES ('2022-05-12',10,4500000,1);</v>
      </c>
      <c r="H156" s="4"/>
      <c r="I156" s="4"/>
    </row>
    <row r="157" spans="1:11" x14ac:dyDescent="0.25">
      <c r="A157" t="s">
        <v>361</v>
      </c>
      <c r="B157">
        <v>156</v>
      </c>
      <c r="C157" s="6" t="s">
        <v>458</v>
      </c>
      <c r="D157" s="4">
        <v>6</v>
      </c>
      <c r="E157" s="4">
        <v>7500000</v>
      </c>
      <c r="F157" s="4">
        <v>8</v>
      </c>
      <c r="G157" t="str">
        <f t="shared" si="2"/>
        <v>INSERT INTO public.pagos(f_pago, cuotas, valor_cmes, nmid_seguro) VALUES ('2022-05-14',6,7500000,8);</v>
      </c>
      <c r="I157" s="4"/>
    </row>
    <row r="158" spans="1:11" x14ac:dyDescent="0.25">
      <c r="A158" t="s">
        <v>361</v>
      </c>
      <c r="B158">
        <v>157</v>
      </c>
      <c r="C158" s="6" t="s">
        <v>459</v>
      </c>
      <c r="D158" s="4">
        <v>1</v>
      </c>
      <c r="E158" s="4">
        <v>13750000</v>
      </c>
      <c r="F158" s="4">
        <v>20</v>
      </c>
      <c r="G158" t="str">
        <f t="shared" si="2"/>
        <v>INSERT INTO public.pagos(f_pago, cuotas, valor_cmes, nmid_seguro) VALUES ('2022-05-22',1,13750000,20);</v>
      </c>
      <c r="H158" s="4"/>
      <c r="I158" s="4"/>
    </row>
    <row r="159" spans="1:11" x14ac:dyDescent="0.25">
      <c r="A159" t="s">
        <v>361</v>
      </c>
      <c r="B159">
        <v>158</v>
      </c>
      <c r="C159" s="6" t="s">
        <v>315</v>
      </c>
      <c r="D159" s="4">
        <v>12</v>
      </c>
      <c r="E159" s="4">
        <v>4900000.0000000009</v>
      </c>
      <c r="F159" s="4">
        <v>3</v>
      </c>
      <c r="G159" t="str">
        <f t="shared" si="2"/>
        <v>INSERT INTO public.pagos(f_pago, cuotas, valor_cmes, nmid_seguro) VALUES ('2022-05-23',12,4900000,3);</v>
      </c>
      <c r="H159" s="4"/>
      <c r="I159" s="4"/>
      <c r="J159" s="4"/>
      <c r="K159" s="4"/>
    </row>
    <row r="160" spans="1:11" x14ac:dyDescent="0.25">
      <c r="A160" t="s">
        <v>361</v>
      </c>
      <c r="B160">
        <v>159</v>
      </c>
      <c r="C160" s="6" t="s">
        <v>460</v>
      </c>
      <c r="D160" s="4">
        <v>11</v>
      </c>
      <c r="E160" s="4">
        <v>42120000</v>
      </c>
      <c r="F160" s="4">
        <v>15</v>
      </c>
      <c r="G160" t="str">
        <f t="shared" si="2"/>
        <v>INSERT INTO public.pagos(f_pago, cuotas, valor_cmes, nmid_seguro) VALUES ('2022-05-25',11,42120000,15);</v>
      </c>
      <c r="H160" s="4"/>
      <c r="I160" s="4"/>
    </row>
    <row r="161" spans="1:11" x14ac:dyDescent="0.25">
      <c r="A161" t="s">
        <v>361</v>
      </c>
      <c r="B161">
        <v>160</v>
      </c>
      <c r="C161" s="6" t="s">
        <v>460</v>
      </c>
      <c r="D161" s="4">
        <v>5</v>
      </c>
      <c r="E161" s="4">
        <v>13860000</v>
      </c>
      <c r="F161" s="4">
        <v>14</v>
      </c>
      <c r="G161" t="str">
        <f t="shared" si="2"/>
        <v>INSERT INTO public.pagos(f_pago, cuotas, valor_cmes, nmid_seguro) VALUES ('2022-05-25',5,13860000,14);</v>
      </c>
      <c r="I161" s="4"/>
    </row>
    <row r="162" spans="1:11" x14ac:dyDescent="0.25">
      <c r="A162" t="s">
        <v>361</v>
      </c>
      <c r="B162">
        <v>161</v>
      </c>
      <c r="C162" s="6" t="s">
        <v>461</v>
      </c>
      <c r="D162" s="4">
        <v>2</v>
      </c>
      <c r="E162" s="4">
        <v>44000000</v>
      </c>
      <c r="F162" s="4">
        <v>6</v>
      </c>
      <c r="G162" t="str">
        <f t="shared" si="2"/>
        <v>INSERT INTO public.pagos(f_pago, cuotas, valor_cmes, nmid_seguro) VALUES ('2022-05-27',2,44000000,6);</v>
      </c>
      <c r="I162" s="4"/>
    </row>
    <row r="163" spans="1:11" x14ac:dyDescent="0.25">
      <c r="A163" t="s">
        <v>361</v>
      </c>
      <c r="B163">
        <v>162</v>
      </c>
      <c r="C163" s="6" t="s">
        <v>462</v>
      </c>
      <c r="D163" s="4">
        <v>5</v>
      </c>
      <c r="E163" s="4">
        <v>28700000.000000004</v>
      </c>
      <c r="F163" s="4">
        <v>18</v>
      </c>
      <c r="G163" t="str">
        <f t="shared" si="2"/>
        <v>INSERT INTO public.pagos(f_pago, cuotas, valor_cmes, nmid_seguro) VALUES ('2022-05-28',5,28700000,18);</v>
      </c>
      <c r="H163" s="4"/>
      <c r="I163" s="4"/>
    </row>
    <row r="164" spans="1:11" x14ac:dyDescent="0.25">
      <c r="A164" t="s">
        <v>361</v>
      </c>
      <c r="B164">
        <v>163</v>
      </c>
      <c r="C164" s="6" t="s">
        <v>463</v>
      </c>
      <c r="D164" s="4">
        <v>1</v>
      </c>
      <c r="E164" s="4">
        <v>9000000</v>
      </c>
      <c r="F164" s="4">
        <v>2</v>
      </c>
      <c r="G164" t="str">
        <f t="shared" si="2"/>
        <v>INSERT INTO public.pagos(f_pago, cuotas, valor_cmes, nmid_seguro) VALUES ('2022-06-01',1,9000000,2);</v>
      </c>
      <c r="I164" s="4"/>
    </row>
    <row r="165" spans="1:11" x14ac:dyDescent="0.25">
      <c r="A165" t="s">
        <v>361</v>
      </c>
      <c r="B165">
        <v>164</v>
      </c>
      <c r="C165" s="6" t="s">
        <v>464</v>
      </c>
      <c r="D165" s="4">
        <v>6</v>
      </c>
      <c r="E165" s="4">
        <v>35000000</v>
      </c>
      <c r="F165" s="4">
        <v>17</v>
      </c>
      <c r="G165" t="str">
        <f t="shared" si="2"/>
        <v>INSERT INTO public.pagos(f_pago, cuotas, valor_cmes, nmid_seguro) VALUES ('2022-06-02',6,35000000,17);</v>
      </c>
      <c r="H165" s="4"/>
      <c r="I165" s="4"/>
    </row>
    <row r="166" spans="1:11" x14ac:dyDescent="0.25">
      <c r="A166" t="s">
        <v>361</v>
      </c>
      <c r="B166">
        <v>165</v>
      </c>
      <c r="C166" s="6" t="s">
        <v>305</v>
      </c>
      <c r="D166" s="4">
        <v>6</v>
      </c>
      <c r="E166" s="4">
        <v>14300000</v>
      </c>
      <c r="F166" s="4">
        <v>19</v>
      </c>
      <c r="G166" t="str">
        <f t="shared" si="2"/>
        <v>INSERT INTO public.pagos(f_pago, cuotas, valor_cmes, nmid_seguro) VALUES ('2022-06-04',6,14300000,19);</v>
      </c>
      <c r="H166" s="4"/>
      <c r="I166" s="4"/>
    </row>
    <row r="167" spans="1:11" x14ac:dyDescent="0.25">
      <c r="A167" t="s">
        <v>361</v>
      </c>
      <c r="B167">
        <v>166</v>
      </c>
      <c r="C167" s="6" t="s">
        <v>335</v>
      </c>
      <c r="D167" s="4">
        <v>12</v>
      </c>
      <c r="E167" s="4">
        <v>7470000</v>
      </c>
      <c r="F167" s="4">
        <v>13</v>
      </c>
      <c r="G167" t="str">
        <f t="shared" si="2"/>
        <v>INSERT INTO public.pagos(f_pago, cuotas, valor_cmes, nmid_seguro) VALUES ('2022-06-06',12,7470000,13);</v>
      </c>
      <c r="H167" s="4"/>
      <c r="I167" s="4"/>
      <c r="J167" s="4"/>
      <c r="K167" s="4"/>
    </row>
    <row r="168" spans="1:11" x14ac:dyDescent="0.25">
      <c r="A168" t="s">
        <v>361</v>
      </c>
      <c r="B168">
        <v>167</v>
      </c>
      <c r="C168" s="6" t="s">
        <v>465</v>
      </c>
      <c r="D168" s="4">
        <v>6</v>
      </c>
      <c r="E168" s="4">
        <v>9100000</v>
      </c>
      <c r="F168" s="4">
        <v>16</v>
      </c>
      <c r="G168" t="str">
        <f t="shared" si="2"/>
        <v>INSERT INTO public.pagos(f_pago, cuotas, valor_cmes, nmid_seguro) VALUES ('2022-06-09',6,9100000,16);</v>
      </c>
      <c r="I168" s="4"/>
    </row>
    <row r="169" spans="1:11" x14ac:dyDescent="0.25">
      <c r="A169" t="s">
        <v>361</v>
      </c>
      <c r="B169">
        <v>168</v>
      </c>
      <c r="C169" s="6" t="s">
        <v>307</v>
      </c>
      <c r="D169" s="4">
        <v>11</v>
      </c>
      <c r="E169" s="4">
        <v>4500000</v>
      </c>
      <c r="F169" s="4">
        <v>1</v>
      </c>
      <c r="G169" t="str">
        <f t="shared" si="2"/>
        <v>INSERT INTO public.pagos(f_pago, cuotas, valor_cmes, nmid_seguro) VALUES ('2022-06-12',11,4500000,1);</v>
      </c>
      <c r="H169" s="4"/>
      <c r="I169" s="4"/>
      <c r="J169" s="4"/>
    </row>
    <row r="170" spans="1:11" x14ac:dyDescent="0.25">
      <c r="A170" t="s">
        <v>361</v>
      </c>
      <c r="B170">
        <v>169</v>
      </c>
      <c r="C170" s="6" t="s">
        <v>466</v>
      </c>
      <c r="D170" s="4">
        <v>7</v>
      </c>
      <c r="E170" s="4">
        <v>7500000</v>
      </c>
      <c r="F170" s="4">
        <v>8</v>
      </c>
      <c r="G170" t="str">
        <f t="shared" si="2"/>
        <v>INSERT INTO public.pagos(f_pago, cuotas, valor_cmes, nmid_seguro) VALUES ('2022-06-14',7,7500000,8);</v>
      </c>
      <c r="I170" s="4"/>
    </row>
    <row r="171" spans="1:11" x14ac:dyDescent="0.25">
      <c r="A171" t="s">
        <v>361</v>
      </c>
      <c r="B171">
        <v>170</v>
      </c>
      <c r="C171" s="6" t="s">
        <v>467</v>
      </c>
      <c r="D171" s="4">
        <v>2</v>
      </c>
      <c r="E171" s="4">
        <v>13750000</v>
      </c>
      <c r="F171" s="4">
        <v>20</v>
      </c>
      <c r="G171" t="str">
        <f t="shared" si="2"/>
        <v>INSERT INTO public.pagos(f_pago, cuotas, valor_cmes, nmid_seguro) VALUES ('2022-06-22',2,13750000,20);</v>
      </c>
      <c r="H171" s="4"/>
      <c r="I171" s="4"/>
    </row>
    <row r="172" spans="1:11" x14ac:dyDescent="0.25">
      <c r="A172" t="s">
        <v>361</v>
      </c>
      <c r="B172">
        <v>171</v>
      </c>
      <c r="C172" s="6" t="s">
        <v>339</v>
      </c>
      <c r="D172" s="4">
        <v>12</v>
      </c>
      <c r="E172" s="4">
        <v>42120000</v>
      </c>
      <c r="F172" s="4">
        <v>15</v>
      </c>
      <c r="G172" t="str">
        <f t="shared" si="2"/>
        <v>INSERT INTO public.pagos(f_pago, cuotas, valor_cmes, nmid_seguro) VALUES ('2022-06-25',12,42120000,15);</v>
      </c>
      <c r="H172" s="4"/>
      <c r="I172" s="4"/>
      <c r="J172" s="4"/>
      <c r="K172" s="4"/>
    </row>
    <row r="173" spans="1:11" x14ac:dyDescent="0.25">
      <c r="A173" t="s">
        <v>361</v>
      </c>
      <c r="B173">
        <v>172</v>
      </c>
      <c r="C173" s="6" t="s">
        <v>339</v>
      </c>
      <c r="D173" s="4">
        <v>6</v>
      </c>
      <c r="E173" s="4">
        <v>13860000</v>
      </c>
      <c r="F173" s="4">
        <v>14</v>
      </c>
      <c r="G173" t="str">
        <f t="shared" si="2"/>
        <v>INSERT INTO public.pagos(f_pago, cuotas, valor_cmes, nmid_seguro) VALUES ('2022-06-25',6,13860000,14);</v>
      </c>
      <c r="I173" s="4"/>
    </row>
    <row r="174" spans="1:11" x14ac:dyDescent="0.25">
      <c r="A174" t="s">
        <v>361</v>
      </c>
      <c r="B174">
        <v>173</v>
      </c>
      <c r="C174" s="6" t="s">
        <v>468</v>
      </c>
      <c r="D174" s="4">
        <v>3</v>
      </c>
      <c r="E174" s="4">
        <v>44000000</v>
      </c>
      <c r="F174" s="4">
        <v>6</v>
      </c>
      <c r="G174" t="str">
        <f t="shared" si="2"/>
        <v>INSERT INTO public.pagos(f_pago, cuotas, valor_cmes, nmid_seguro) VALUES ('2022-06-27',3,44000000,6);</v>
      </c>
      <c r="I174" s="4"/>
    </row>
    <row r="175" spans="1:11" x14ac:dyDescent="0.25">
      <c r="A175" t="s">
        <v>361</v>
      </c>
      <c r="B175">
        <v>174</v>
      </c>
      <c r="C175" s="6" t="s">
        <v>306</v>
      </c>
      <c r="D175" s="4">
        <v>6</v>
      </c>
      <c r="E175" s="4">
        <v>28700000.000000004</v>
      </c>
      <c r="F175" s="4">
        <v>18</v>
      </c>
      <c r="G175" t="str">
        <f t="shared" si="2"/>
        <v>INSERT INTO public.pagos(f_pago, cuotas, valor_cmes, nmid_seguro) VALUES ('2022-06-28',6,28700000,18);</v>
      </c>
      <c r="H175" s="4"/>
      <c r="I175" s="4"/>
    </row>
    <row r="176" spans="1:11" x14ac:dyDescent="0.25">
      <c r="A176" t="s">
        <v>361</v>
      </c>
      <c r="B176">
        <v>175</v>
      </c>
      <c r="C176" s="6" t="s">
        <v>469</v>
      </c>
      <c r="D176" s="4">
        <v>2</v>
      </c>
      <c r="E176" s="4">
        <v>9000000</v>
      </c>
      <c r="F176" s="4">
        <v>2</v>
      </c>
      <c r="G176" t="str">
        <f t="shared" si="2"/>
        <v>INSERT INTO public.pagos(f_pago, cuotas, valor_cmes, nmid_seguro) VALUES ('2022-07-01',2,9000000,2);</v>
      </c>
      <c r="I176" s="4"/>
    </row>
    <row r="177" spans="1:11" x14ac:dyDescent="0.25">
      <c r="A177" t="s">
        <v>361</v>
      </c>
      <c r="B177">
        <v>176</v>
      </c>
      <c r="C177" s="6" t="s">
        <v>470</v>
      </c>
      <c r="D177" s="4">
        <v>7</v>
      </c>
      <c r="E177" s="4">
        <v>35000000</v>
      </c>
      <c r="F177" s="4">
        <v>17</v>
      </c>
      <c r="G177" t="str">
        <f t="shared" si="2"/>
        <v>INSERT INTO public.pagos(f_pago, cuotas, valor_cmes, nmid_seguro) VALUES ('2022-07-02',7,35000000,17);</v>
      </c>
      <c r="H177" s="4"/>
      <c r="I177" s="4"/>
    </row>
    <row r="178" spans="1:11" x14ac:dyDescent="0.25">
      <c r="A178" t="s">
        <v>361</v>
      </c>
      <c r="B178">
        <v>177</v>
      </c>
      <c r="C178" s="6" t="s">
        <v>471</v>
      </c>
      <c r="D178" s="4">
        <v>7</v>
      </c>
      <c r="E178" s="4">
        <v>14300000</v>
      </c>
      <c r="F178" s="4">
        <v>19</v>
      </c>
      <c r="G178" t="str">
        <f t="shared" si="2"/>
        <v>INSERT INTO public.pagos(f_pago, cuotas, valor_cmes, nmid_seguro) VALUES ('2022-07-04',7,14300000,19);</v>
      </c>
      <c r="H178" s="4"/>
      <c r="I178" s="4"/>
    </row>
    <row r="179" spans="1:11" x14ac:dyDescent="0.25">
      <c r="A179" t="s">
        <v>361</v>
      </c>
      <c r="B179">
        <v>178</v>
      </c>
      <c r="C179" s="6" t="s">
        <v>303</v>
      </c>
      <c r="D179" s="4">
        <v>7</v>
      </c>
      <c r="E179" s="4">
        <v>9100000</v>
      </c>
      <c r="F179" s="4">
        <v>16</v>
      </c>
      <c r="G179" t="str">
        <f t="shared" si="2"/>
        <v>INSERT INTO public.pagos(f_pago, cuotas, valor_cmes, nmid_seguro) VALUES ('2022-07-09',7,9100000,16);</v>
      </c>
      <c r="I179" s="4"/>
    </row>
    <row r="180" spans="1:11" x14ac:dyDescent="0.25">
      <c r="A180" t="s">
        <v>361</v>
      </c>
      <c r="B180">
        <v>179</v>
      </c>
      <c r="C180" s="6" t="s">
        <v>311</v>
      </c>
      <c r="D180" s="4">
        <v>12</v>
      </c>
      <c r="E180" s="4">
        <v>4500000</v>
      </c>
      <c r="F180" s="4">
        <v>1</v>
      </c>
      <c r="G180" t="str">
        <f t="shared" si="2"/>
        <v>INSERT INTO public.pagos(f_pago, cuotas, valor_cmes, nmid_seguro) VALUES ('2022-07-12',12,4500000,1);</v>
      </c>
      <c r="H180" s="4"/>
      <c r="I180" s="4"/>
      <c r="J180" s="4"/>
      <c r="K180" s="4"/>
    </row>
    <row r="181" spans="1:11" x14ac:dyDescent="0.25">
      <c r="A181" t="s">
        <v>361</v>
      </c>
      <c r="B181">
        <v>180</v>
      </c>
      <c r="C181" s="6" t="s">
        <v>472</v>
      </c>
      <c r="D181" s="4">
        <v>8</v>
      </c>
      <c r="E181" s="4">
        <v>7500000</v>
      </c>
      <c r="F181" s="4">
        <v>8</v>
      </c>
      <c r="G181" t="str">
        <f t="shared" si="2"/>
        <v>INSERT INTO public.pagos(f_pago, cuotas, valor_cmes, nmid_seguro) VALUES ('2022-07-14',8,7500000,8);</v>
      </c>
      <c r="I181" s="4"/>
    </row>
    <row r="182" spans="1:11" x14ac:dyDescent="0.25">
      <c r="A182" t="s">
        <v>361</v>
      </c>
      <c r="B182">
        <v>181</v>
      </c>
      <c r="C182" s="6" t="s">
        <v>473</v>
      </c>
      <c r="D182" s="4">
        <v>3</v>
      </c>
      <c r="E182" s="4">
        <v>13750000</v>
      </c>
      <c r="F182" s="4">
        <v>20</v>
      </c>
      <c r="G182" t="str">
        <f t="shared" si="2"/>
        <v>INSERT INTO public.pagos(f_pago, cuotas, valor_cmes, nmid_seguro) VALUES ('2022-07-22',3,13750000,20);</v>
      </c>
      <c r="H182" s="4"/>
      <c r="I182" s="4"/>
    </row>
    <row r="183" spans="1:11" x14ac:dyDescent="0.25">
      <c r="A183" t="s">
        <v>361</v>
      </c>
      <c r="B183">
        <v>182</v>
      </c>
      <c r="C183" s="6" t="s">
        <v>474</v>
      </c>
      <c r="D183" s="4">
        <v>7</v>
      </c>
      <c r="E183" s="4">
        <v>13860000</v>
      </c>
      <c r="F183" s="4">
        <v>14</v>
      </c>
      <c r="G183" t="str">
        <f t="shared" si="2"/>
        <v>INSERT INTO public.pagos(f_pago, cuotas, valor_cmes, nmid_seguro) VALUES ('2022-07-25',7,13860000,14);</v>
      </c>
      <c r="I183" s="4"/>
    </row>
    <row r="184" spans="1:11" x14ac:dyDescent="0.25">
      <c r="A184" t="s">
        <v>361</v>
      </c>
      <c r="B184">
        <v>183</v>
      </c>
      <c r="C184" s="6" t="s">
        <v>475</v>
      </c>
      <c r="D184" s="4">
        <v>4</v>
      </c>
      <c r="E184" s="4">
        <v>44000000</v>
      </c>
      <c r="F184" s="4">
        <v>6</v>
      </c>
      <c r="G184" t="str">
        <f t="shared" si="2"/>
        <v>INSERT INTO public.pagos(f_pago, cuotas, valor_cmes, nmid_seguro) VALUES ('2022-07-27',4,44000000,6);</v>
      </c>
      <c r="I184" s="4"/>
    </row>
    <row r="185" spans="1:11" x14ac:dyDescent="0.25">
      <c r="A185" t="s">
        <v>361</v>
      </c>
      <c r="B185">
        <v>184</v>
      </c>
      <c r="C185" s="6" t="s">
        <v>476</v>
      </c>
      <c r="D185" s="4">
        <v>7</v>
      </c>
      <c r="E185" s="4">
        <v>28700000.000000004</v>
      </c>
      <c r="F185" s="4">
        <v>18</v>
      </c>
      <c r="G185" t="str">
        <f t="shared" si="2"/>
        <v>INSERT INTO public.pagos(f_pago, cuotas, valor_cmes, nmid_seguro) VALUES ('2022-07-28',7,28700000,18);</v>
      </c>
      <c r="H185" s="4"/>
      <c r="I185" s="4"/>
    </row>
    <row r="186" spans="1:11" x14ac:dyDescent="0.25">
      <c r="A186" t="s">
        <v>361</v>
      </c>
      <c r="B186">
        <v>185</v>
      </c>
      <c r="C186" s="6" t="s">
        <v>477</v>
      </c>
      <c r="D186" s="4">
        <v>3</v>
      </c>
      <c r="E186" s="4">
        <v>9000000</v>
      </c>
      <c r="F186" s="4">
        <v>2</v>
      </c>
      <c r="G186" t="str">
        <f t="shared" si="2"/>
        <v>INSERT INTO public.pagos(f_pago, cuotas, valor_cmes, nmid_seguro) VALUES ('2022-08-01',3,9000000,2);</v>
      </c>
      <c r="I186" s="4"/>
    </row>
    <row r="187" spans="1:11" x14ac:dyDescent="0.25">
      <c r="A187" t="s">
        <v>361</v>
      </c>
      <c r="B187">
        <v>186</v>
      </c>
      <c r="C187" s="6" t="s">
        <v>478</v>
      </c>
      <c r="D187" s="4">
        <v>8</v>
      </c>
      <c r="E187" s="4">
        <v>35000000</v>
      </c>
      <c r="F187" s="4">
        <v>17</v>
      </c>
      <c r="G187" t="str">
        <f t="shared" si="2"/>
        <v>INSERT INTO public.pagos(f_pago, cuotas, valor_cmes, nmid_seguro) VALUES ('2022-08-02',8,35000000,17);</v>
      </c>
      <c r="H187" s="4"/>
      <c r="I187" s="4"/>
    </row>
    <row r="188" spans="1:11" x14ac:dyDescent="0.25">
      <c r="A188" t="s">
        <v>361</v>
      </c>
      <c r="B188">
        <v>187</v>
      </c>
      <c r="C188" s="6" t="s">
        <v>479</v>
      </c>
      <c r="D188" s="4">
        <v>8</v>
      </c>
      <c r="E188" s="4">
        <v>14300000</v>
      </c>
      <c r="F188" s="4">
        <v>19</v>
      </c>
      <c r="G188" t="str">
        <f t="shared" si="2"/>
        <v>INSERT INTO public.pagos(f_pago, cuotas, valor_cmes, nmid_seguro) VALUES ('2022-08-04',8,14300000,19);</v>
      </c>
      <c r="H188" s="4"/>
      <c r="I188" s="4"/>
    </row>
    <row r="189" spans="1:11" x14ac:dyDescent="0.25">
      <c r="A189" t="s">
        <v>361</v>
      </c>
      <c r="B189">
        <v>188</v>
      </c>
      <c r="C189" s="6" t="s">
        <v>480</v>
      </c>
      <c r="D189" s="4">
        <v>8</v>
      </c>
      <c r="E189" s="4">
        <v>9100000</v>
      </c>
      <c r="F189" s="4">
        <v>16</v>
      </c>
      <c r="G189" t="str">
        <f t="shared" si="2"/>
        <v>INSERT INTO public.pagos(f_pago, cuotas, valor_cmes, nmid_seguro) VALUES ('2022-08-09',8,9100000,16);</v>
      </c>
      <c r="I189" s="4"/>
    </row>
    <row r="190" spans="1:11" x14ac:dyDescent="0.25">
      <c r="A190" t="s">
        <v>361</v>
      </c>
      <c r="B190">
        <v>189</v>
      </c>
      <c r="C190" s="6" t="s">
        <v>481</v>
      </c>
      <c r="D190" s="4">
        <v>9</v>
      </c>
      <c r="E190" s="4">
        <v>7500000</v>
      </c>
      <c r="F190" s="4">
        <v>8</v>
      </c>
      <c r="G190" t="str">
        <f t="shared" si="2"/>
        <v>INSERT INTO public.pagos(f_pago, cuotas, valor_cmes, nmid_seguro) VALUES ('2022-08-14',9,7500000,8);</v>
      </c>
      <c r="I190" s="4"/>
    </row>
    <row r="191" spans="1:11" x14ac:dyDescent="0.25">
      <c r="A191" t="s">
        <v>361</v>
      </c>
      <c r="B191">
        <v>190</v>
      </c>
      <c r="C191" s="6" t="s">
        <v>482</v>
      </c>
      <c r="D191" s="4">
        <v>4</v>
      </c>
      <c r="E191" s="4">
        <v>13750000</v>
      </c>
      <c r="F191" s="4">
        <v>20</v>
      </c>
      <c r="G191" t="str">
        <f t="shared" si="2"/>
        <v>INSERT INTO public.pagos(f_pago, cuotas, valor_cmes, nmid_seguro) VALUES ('2022-08-22',4,13750000,20);</v>
      </c>
      <c r="H191" s="4"/>
      <c r="I191" s="4"/>
    </row>
    <row r="192" spans="1:11" x14ac:dyDescent="0.25">
      <c r="A192" t="s">
        <v>361</v>
      </c>
      <c r="B192">
        <v>191</v>
      </c>
      <c r="C192" s="6" t="s">
        <v>483</v>
      </c>
      <c r="D192" s="4">
        <v>8</v>
      </c>
      <c r="E192" s="4">
        <v>13860000</v>
      </c>
      <c r="F192" s="4">
        <v>14</v>
      </c>
      <c r="G192" t="str">
        <f t="shared" si="2"/>
        <v>INSERT INTO public.pagos(f_pago, cuotas, valor_cmes, nmid_seguro) VALUES ('2022-08-25',8,13860000,14);</v>
      </c>
      <c r="I192" s="4"/>
    </row>
    <row r="193" spans="1:9" x14ac:dyDescent="0.25">
      <c r="A193" t="s">
        <v>361</v>
      </c>
      <c r="B193">
        <v>192</v>
      </c>
      <c r="C193" s="6" t="s">
        <v>484</v>
      </c>
      <c r="D193" s="4">
        <v>5</v>
      </c>
      <c r="E193" s="4">
        <v>44000000</v>
      </c>
      <c r="F193" s="4">
        <v>6</v>
      </c>
      <c r="G193" t="str">
        <f t="shared" si="2"/>
        <v>INSERT INTO public.pagos(f_pago, cuotas, valor_cmes, nmid_seguro) VALUES ('2022-08-27',5,44000000,6);</v>
      </c>
      <c r="I193" s="4"/>
    </row>
    <row r="194" spans="1:9" x14ac:dyDescent="0.25">
      <c r="A194" t="s">
        <v>361</v>
      </c>
      <c r="B194">
        <v>193</v>
      </c>
      <c r="C194" s="6" t="s">
        <v>485</v>
      </c>
      <c r="D194" s="4">
        <v>8</v>
      </c>
      <c r="E194" s="4">
        <v>28700000.000000004</v>
      </c>
      <c r="F194" s="4">
        <v>18</v>
      </c>
      <c r="G194" t="str">
        <f t="shared" si="2"/>
        <v>INSERT INTO public.pagos(f_pago, cuotas, valor_cmes, nmid_seguro) VALUES ('2022-08-28',8,28700000,18);</v>
      </c>
      <c r="H194" s="4"/>
      <c r="I194" s="4"/>
    </row>
    <row r="195" spans="1:9" x14ac:dyDescent="0.25">
      <c r="A195" t="s">
        <v>361</v>
      </c>
      <c r="B195">
        <v>194</v>
      </c>
      <c r="C195" s="6" t="s">
        <v>486</v>
      </c>
      <c r="D195" s="4">
        <v>4</v>
      </c>
      <c r="E195" s="4">
        <v>9000000</v>
      </c>
      <c r="F195" s="4">
        <v>2</v>
      </c>
      <c r="G195" t="str">
        <f t="shared" ref="G195:G241" si="3">+A195&amp;"'"&amp;C195&amp;"',"&amp;D195&amp;","&amp;E195&amp;","&amp;F195&amp;")"&amp;";"</f>
        <v>INSERT INTO public.pagos(f_pago, cuotas, valor_cmes, nmid_seguro) VALUES ('2022-09-01',4,9000000,2);</v>
      </c>
      <c r="I195" s="4"/>
    </row>
    <row r="196" spans="1:9" x14ac:dyDescent="0.25">
      <c r="A196" t="s">
        <v>361</v>
      </c>
      <c r="B196">
        <v>195</v>
      </c>
      <c r="C196" s="6" t="s">
        <v>304</v>
      </c>
      <c r="D196" s="4">
        <v>9</v>
      </c>
      <c r="E196" s="4">
        <v>35000000</v>
      </c>
      <c r="F196" s="4">
        <v>17</v>
      </c>
      <c r="G196" t="str">
        <f t="shared" si="3"/>
        <v>INSERT INTO public.pagos(f_pago, cuotas, valor_cmes, nmid_seguro) VALUES ('2022-09-02',9,35000000,17);</v>
      </c>
      <c r="H196" s="4"/>
      <c r="I196" s="4"/>
    </row>
    <row r="197" spans="1:9" x14ac:dyDescent="0.25">
      <c r="A197" t="s">
        <v>361</v>
      </c>
      <c r="B197">
        <v>196</v>
      </c>
      <c r="C197" s="6" t="s">
        <v>487</v>
      </c>
      <c r="D197" s="4">
        <v>9</v>
      </c>
      <c r="E197" s="4">
        <v>14300000</v>
      </c>
      <c r="F197" s="4">
        <v>19</v>
      </c>
      <c r="G197" t="str">
        <f t="shared" si="3"/>
        <v>INSERT INTO public.pagos(f_pago, cuotas, valor_cmes, nmid_seguro) VALUES ('2022-09-04',9,14300000,19);</v>
      </c>
      <c r="H197" s="4"/>
      <c r="I197" s="4"/>
    </row>
    <row r="198" spans="1:9" x14ac:dyDescent="0.25">
      <c r="A198" t="s">
        <v>361</v>
      </c>
      <c r="B198">
        <v>197</v>
      </c>
      <c r="C198" s="6" t="s">
        <v>488</v>
      </c>
      <c r="D198" s="4">
        <v>9</v>
      </c>
      <c r="E198" s="4">
        <v>9100000</v>
      </c>
      <c r="F198" s="4">
        <v>16</v>
      </c>
      <c r="G198" t="str">
        <f t="shared" si="3"/>
        <v>INSERT INTO public.pagos(f_pago, cuotas, valor_cmes, nmid_seguro) VALUES ('2022-09-09',9,9100000,16);</v>
      </c>
      <c r="I198" s="4"/>
    </row>
    <row r="199" spans="1:9" x14ac:dyDescent="0.25">
      <c r="A199" t="s">
        <v>361</v>
      </c>
      <c r="B199">
        <v>198</v>
      </c>
      <c r="C199" s="6" t="s">
        <v>489</v>
      </c>
      <c r="D199" s="4">
        <v>10</v>
      </c>
      <c r="E199" s="4">
        <v>7500000</v>
      </c>
      <c r="F199" s="4">
        <v>8</v>
      </c>
      <c r="G199" t="str">
        <f t="shared" si="3"/>
        <v>INSERT INTO public.pagos(f_pago, cuotas, valor_cmes, nmid_seguro) VALUES ('2022-09-14',10,7500000,8);</v>
      </c>
      <c r="I199" s="4"/>
    </row>
    <row r="200" spans="1:9" x14ac:dyDescent="0.25">
      <c r="A200" t="s">
        <v>361</v>
      </c>
      <c r="B200">
        <v>199</v>
      </c>
      <c r="C200" s="6" t="s">
        <v>490</v>
      </c>
      <c r="D200" s="4">
        <v>5</v>
      </c>
      <c r="E200" s="4">
        <v>13750000</v>
      </c>
      <c r="F200" s="4">
        <v>20</v>
      </c>
      <c r="G200" t="str">
        <f t="shared" si="3"/>
        <v>INSERT INTO public.pagos(f_pago, cuotas, valor_cmes, nmid_seguro) VALUES ('2022-09-22',5,13750000,20);</v>
      </c>
      <c r="H200" s="4"/>
      <c r="I200" s="4"/>
    </row>
    <row r="201" spans="1:9" x14ac:dyDescent="0.25">
      <c r="A201" t="s">
        <v>361</v>
      </c>
      <c r="B201">
        <v>200</v>
      </c>
      <c r="C201" s="6" t="s">
        <v>301</v>
      </c>
      <c r="D201" s="4">
        <v>9</v>
      </c>
      <c r="E201" s="4">
        <v>13860000</v>
      </c>
      <c r="F201" s="4">
        <v>14</v>
      </c>
      <c r="G201" t="str">
        <f t="shared" si="3"/>
        <v>INSERT INTO public.pagos(f_pago, cuotas, valor_cmes, nmid_seguro) VALUES ('2022-09-25',9,13860000,14);</v>
      </c>
      <c r="I201" s="4"/>
    </row>
    <row r="202" spans="1:9" x14ac:dyDescent="0.25">
      <c r="A202" t="s">
        <v>361</v>
      </c>
      <c r="B202">
        <v>201</v>
      </c>
      <c r="C202" s="6" t="s">
        <v>491</v>
      </c>
      <c r="D202" s="4">
        <v>6</v>
      </c>
      <c r="E202" s="4">
        <v>44000000</v>
      </c>
      <c r="F202" s="4">
        <v>6</v>
      </c>
      <c r="G202" t="str">
        <f t="shared" si="3"/>
        <v>INSERT INTO public.pagos(f_pago, cuotas, valor_cmes, nmid_seguro) VALUES ('2022-09-27',6,44000000,6);</v>
      </c>
      <c r="I202" s="4"/>
    </row>
    <row r="203" spans="1:9" x14ac:dyDescent="0.25">
      <c r="A203" t="s">
        <v>361</v>
      </c>
      <c r="B203">
        <v>202</v>
      </c>
      <c r="C203" s="6" t="s">
        <v>492</v>
      </c>
      <c r="D203" s="4">
        <v>9</v>
      </c>
      <c r="E203" s="4">
        <v>28700000.000000004</v>
      </c>
      <c r="F203" s="4">
        <v>18</v>
      </c>
      <c r="G203" t="str">
        <f t="shared" si="3"/>
        <v>INSERT INTO public.pagos(f_pago, cuotas, valor_cmes, nmid_seguro) VALUES ('2022-09-28',9,28700000,18);</v>
      </c>
      <c r="H203" s="4"/>
      <c r="I203" s="4"/>
    </row>
    <row r="204" spans="1:9" x14ac:dyDescent="0.25">
      <c r="A204" t="s">
        <v>361</v>
      </c>
      <c r="B204">
        <v>203</v>
      </c>
      <c r="C204" s="6" t="s">
        <v>493</v>
      </c>
      <c r="D204" s="4">
        <v>5</v>
      </c>
      <c r="E204" s="4">
        <v>9000000</v>
      </c>
      <c r="F204" s="4">
        <v>2</v>
      </c>
      <c r="G204" t="str">
        <f t="shared" si="3"/>
        <v>INSERT INTO public.pagos(f_pago, cuotas, valor_cmes, nmid_seguro) VALUES ('2022-10-01',5,9000000,2);</v>
      </c>
      <c r="I204" s="4"/>
    </row>
    <row r="205" spans="1:9" x14ac:dyDescent="0.25">
      <c r="A205" t="s">
        <v>361</v>
      </c>
      <c r="B205">
        <v>204</v>
      </c>
      <c r="C205" s="6" t="s">
        <v>494</v>
      </c>
      <c r="D205" s="4">
        <v>10</v>
      </c>
      <c r="E205" s="4">
        <v>35000000</v>
      </c>
      <c r="F205" s="4">
        <v>17</v>
      </c>
      <c r="G205" t="str">
        <f t="shared" si="3"/>
        <v>INSERT INTO public.pagos(f_pago, cuotas, valor_cmes, nmid_seguro) VALUES ('2022-10-02',10,35000000,17);</v>
      </c>
      <c r="H205" s="4"/>
      <c r="I205" s="4"/>
    </row>
    <row r="206" spans="1:9" x14ac:dyDescent="0.25">
      <c r="A206" t="s">
        <v>361</v>
      </c>
      <c r="B206">
        <v>205</v>
      </c>
      <c r="C206" s="6" t="s">
        <v>495</v>
      </c>
      <c r="D206" s="4">
        <v>10</v>
      </c>
      <c r="E206" s="4">
        <v>14300000</v>
      </c>
      <c r="F206" s="4">
        <v>19</v>
      </c>
      <c r="G206" t="str">
        <f t="shared" si="3"/>
        <v>INSERT INTO public.pagos(f_pago, cuotas, valor_cmes, nmid_seguro) VALUES ('2022-10-04',10,14300000,19);</v>
      </c>
      <c r="H206" s="4"/>
      <c r="I206" s="4"/>
    </row>
    <row r="207" spans="1:9" x14ac:dyDescent="0.25">
      <c r="A207" t="s">
        <v>361</v>
      </c>
      <c r="B207">
        <v>206</v>
      </c>
      <c r="C207" s="6" t="s">
        <v>496</v>
      </c>
      <c r="D207" s="4">
        <v>10</v>
      </c>
      <c r="E207" s="4">
        <v>9100000</v>
      </c>
      <c r="F207" s="4">
        <v>16</v>
      </c>
      <c r="G207" t="str">
        <f t="shared" si="3"/>
        <v>INSERT INTO public.pagos(f_pago, cuotas, valor_cmes, nmid_seguro) VALUES ('2022-10-09',10,9100000,16);</v>
      </c>
      <c r="I207" s="4"/>
    </row>
    <row r="208" spans="1:9" x14ac:dyDescent="0.25">
      <c r="A208" t="s">
        <v>361</v>
      </c>
      <c r="B208">
        <v>207</v>
      </c>
      <c r="C208" s="6" t="s">
        <v>497</v>
      </c>
      <c r="D208" s="4">
        <v>11</v>
      </c>
      <c r="E208" s="4">
        <v>7500000</v>
      </c>
      <c r="F208" s="4">
        <v>8</v>
      </c>
      <c r="G208" t="str">
        <f t="shared" si="3"/>
        <v>INSERT INTO public.pagos(f_pago, cuotas, valor_cmes, nmid_seguro) VALUES ('2022-10-14',11,7500000,8);</v>
      </c>
      <c r="I208" s="4"/>
    </row>
    <row r="209" spans="1:11" x14ac:dyDescent="0.25">
      <c r="A209" t="s">
        <v>361</v>
      </c>
      <c r="B209">
        <v>208</v>
      </c>
      <c r="C209" s="6" t="s">
        <v>498</v>
      </c>
      <c r="D209" s="4">
        <v>6</v>
      </c>
      <c r="E209" s="4">
        <v>13750000</v>
      </c>
      <c r="F209" s="4">
        <v>20</v>
      </c>
      <c r="G209" t="str">
        <f t="shared" si="3"/>
        <v>INSERT INTO public.pagos(f_pago, cuotas, valor_cmes, nmid_seguro) VALUES ('2022-10-22',6,13750000,20);</v>
      </c>
      <c r="H209" s="4"/>
      <c r="I209" s="4"/>
    </row>
    <row r="210" spans="1:11" x14ac:dyDescent="0.25">
      <c r="A210" t="s">
        <v>361</v>
      </c>
      <c r="B210">
        <v>209</v>
      </c>
      <c r="C210" s="6" t="s">
        <v>499</v>
      </c>
      <c r="D210" s="4">
        <v>10</v>
      </c>
      <c r="E210" s="4">
        <v>13860000</v>
      </c>
      <c r="F210" s="4">
        <v>14</v>
      </c>
      <c r="G210" t="str">
        <f t="shared" si="3"/>
        <v>INSERT INTO public.pagos(f_pago, cuotas, valor_cmes, nmid_seguro) VALUES ('2022-10-25',10,13860000,14);</v>
      </c>
      <c r="I210" s="4"/>
    </row>
    <row r="211" spans="1:11" x14ac:dyDescent="0.25">
      <c r="A211" t="s">
        <v>361</v>
      </c>
      <c r="B211">
        <v>210</v>
      </c>
      <c r="C211" s="6" t="s">
        <v>500</v>
      </c>
      <c r="D211" s="4">
        <v>7</v>
      </c>
      <c r="E211" s="4">
        <v>44000000</v>
      </c>
      <c r="F211" s="4">
        <v>6</v>
      </c>
      <c r="G211" t="str">
        <f t="shared" si="3"/>
        <v>INSERT INTO public.pagos(f_pago, cuotas, valor_cmes, nmid_seguro) VALUES ('2022-10-27',7,44000000,6);</v>
      </c>
      <c r="I211" s="4"/>
    </row>
    <row r="212" spans="1:11" x14ac:dyDescent="0.25">
      <c r="A212" t="s">
        <v>361</v>
      </c>
      <c r="B212">
        <v>211</v>
      </c>
      <c r="C212" s="6" t="s">
        <v>501</v>
      </c>
      <c r="D212" s="4">
        <v>10</v>
      </c>
      <c r="E212" s="4">
        <v>28700000.000000004</v>
      </c>
      <c r="F212" s="4">
        <v>18</v>
      </c>
      <c r="G212" t="str">
        <f t="shared" si="3"/>
        <v>INSERT INTO public.pagos(f_pago, cuotas, valor_cmes, nmid_seguro) VALUES ('2022-10-28',10,28700000,18);</v>
      </c>
      <c r="H212" s="4"/>
      <c r="I212" s="4"/>
    </row>
    <row r="213" spans="1:11" x14ac:dyDescent="0.25">
      <c r="A213" t="s">
        <v>361</v>
      </c>
      <c r="B213">
        <v>212</v>
      </c>
      <c r="C213" s="6" t="s">
        <v>502</v>
      </c>
      <c r="D213" s="4">
        <v>6</v>
      </c>
      <c r="E213" s="4">
        <v>9000000</v>
      </c>
      <c r="F213" s="4">
        <v>2</v>
      </c>
      <c r="G213" t="str">
        <f t="shared" si="3"/>
        <v>INSERT INTO public.pagos(f_pago, cuotas, valor_cmes, nmid_seguro) VALUES ('2022-11-01',6,9000000,2);</v>
      </c>
      <c r="I213" s="4"/>
    </row>
    <row r="214" spans="1:11" x14ac:dyDescent="0.25">
      <c r="A214" t="s">
        <v>361</v>
      </c>
      <c r="B214">
        <v>213</v>
      </c>
      <c r="C214" s="6" t="s">
        <v>503</v>
      </c>
      <c r="D214" s="4">
        <v>11</v>
      </c>
      <c r="E214" s="4">
        <v>35000000</v>
      </c>
      <c r="F214" s="4">
        <v>17</v>
      </c>
      <c r="G214" t="str">
        <f t="shared" si="3"/>
        <v>INSERT INTO public.pagos(f_pago, cuotas, valor_cmes, nmid_seguro) VALUES ('2022-11-02',11,35000000,17);</v>
      </c>
      <c r="H214" s="4"/>
      <c r="I214" s="4"/>
    </row>
    <row r="215" spans="1:11" x14ac:dyDescent="0.25">
      <c r="A215" t="s">
        <v>361</v>
      </c>
      <c r="B215">
        <v>214</v>
      </c>
      <c r="C215" s="6" t="s">
        <v>504</v>
      </c>
      <c r="D215" s="4">
        <v>11</v>
      </c>
      <c r="E215" s="4">
        <v>14300000</v>
      </c>
      <c r="F215" s="4">
        <v>19</v>
      </c>
      <c r="G215" t="str">
        <f t="shared" si="3"/>
        <v>INSERT INTO public.pagos(f_pago, cuotas, valor_cmes, nmid_seguro) VALUES ('2022-11-04',11,14300000,19);</v>
      </c>
      <c r="H215" s="4"/>
      <c r="I215" s="4"/>
    </row>
    <row r="216" spans="1:11" x14ac:dyDescent="0.25">
      <c r="A216" t="s">
        <v>361</v>
      </c>
      <c r="B216">
        <v>215</v>
      </c>
      <c r="C216" s="6" t="s">
        <v>505</v>
      </c>
      <c r="D216" s="4">
        <v>11</v>
      </c>
      <c r="E216" s="4">
        <v>9100000</v>
      </c>
      <c r="F216" s="4">
        <v>16</v>
      </c>
      <c r="G216" t="str">
        <f t="shared" si="3"/>
        <v>INSERT INTO public.pagos(f_pago, cuotas, valor_cmes, nmid_seguro) VALUES ('2022-11-09',11,9100000,16);</v>
      </c>
      <c r="I216" s="4"/>
    </row>
    <row r="217" spans="1:11" x14ac:dyDescent="0.25">
      <c r="A217" t="s">
        <v>361</v>
      </c>
      <c r="B217">
        <v>216</v>
      </c>
      <c r="C217" s="6" t="s">
        <v>325</v>
      </c>
      <c r="D217" s="4">
        <v>12</v>
      </c>
      <c r="E217" s="4">
        <v>7500000</v>
      </c>
      <c r="F217" s="4">
        <v>8</v>
      </c>
      <c r="G217" t="str">
        <f t="shared" si="3"/>
        <v>INSERT INTO public.pagos(f_pago, cuotas, valor_cmes, nmid_seguro) VALUES ('2022-11-14',12,7500000,8);</v>
      </c>
      <c r="I217" s="4"/>
      <c r="K217" s="4"/>
    </row>
    <row r="218" spans="1:11" x14ac:dyDescent="0.25">
      <c r="A218" t="s">
        <v>361</v>
      </c>
      <c r="B218">
        <v>217</v>
      </c>
      <c r="C218" s="6" t="s">
        <v>506</v>
      </c>
      <c r="D218" s="4">
        <v>7</v>
      </c>
      <c r="E218" s="4">
        <v>13750000</v>
      </c>
      <c r="F218" s="4">
        <v>20</v>
      </c>
      <c r="G218" t="str">
        <f t="shared" si="3"/>
        <v>INSERT INTO public.pagos(f_pago, cuotas, valor_cmes, nmid_seguro) VALUES ('2022-11-22',7,13750000,20);</v>
      </c>
      <c r="H218" s="4"/>
      <c r="I218" s="4"/>
    </row>
    <row r="219" spans="1:11" x14ac:dyDescent="0.25">
      <c r="A219" t="s">
        <v>361</v>
      </c>
      <c r="B219">
        <v>218</v>
      </c>
      <c r="C219" s="6" t="s">
        <v>507</v>
      </c>
      <c r="D219" s="4">
        <v>11</v>
      </c>
      <c r="E219" s="4">
        <v>13860000</v>
      </c>
      <c r="F219" s="4">
        <v>14</v>
      </c>
      <c r="G219" t="str">
        <f t="shared" si="3"/>
        <v>INSERT INTO public.pagos(f_pago, cuotas, valor_cmes, nmid_seguro) VALUES ('2022-11-25',11,13860000,14);</v>
      </c>
      <c r="I219" s="4"/>
    </row>
    <row r="220" spans="1:11" x14ac:dyDescent="0.25">
      <c r="A220" t="s">
        <v>361</v>
      </c>
      <c r="B220">
        <v>219</v>
      </c>
      <c r="C220" s="6" t="s">
        <v>508</v>
      </c>
      <c r="D220" s="4">
        <v>8</v>
      </c>
      <c r="E220" s="4">
        <v>44000000</v>
      </c>
      <c r="F220" s="4">
        <v>6</v>
      </c>
      <c r="G220" t="str">
        <f t="shared" si="3"/>
        <v>INSERT INTO public.pagos(f_pago, cuotas, valor_cmes, nmid_seguro) VALUES ('2022-11-27',8,44000000,6);</v>
      </c>
      <c r="I220" s="4"/>
    </row>
    <row r="221" spans="1:11" x14ac:dyDescent="0.25">
      <c r="A221" t="s">
        <v>361</v>
      </c>
      <c r="B221">
        <v>220</v>
      </c>
      <c r="C221" s="6" t="s">
        <v>509</v>
      </c>
      <c r="D221" s="4">
        <v>11</v>
      </c>
      <c r="E221" s="4">
        <v>28700000.000000004</v>
      </c>
      <c r="F221" s="4">
        <v>18</v>
      </c>
      <c r="G221" t="str">
        <f t="shared" si="3"/>
        <v>INSERT INTO public.pagos(f_pago, cuotas, valor_cmes, nmid_seguro) VALUES ('2022-11-28',11,28700000,18);</v>
      </c>
      <c r="H221" s="4"/>
      <c r="I221" s="4"/>
    </row>
    <row r="222" spans="1:11" x14ac:dyDescent="0.25">
      <c r="A222" t="s">
        <v>361</v>
      </c>
      <c r="B222">
        <v>221</v>
      </c>
      <c r="C222" s="6" t="s">
        <v>510</v>
      </c>
      <c r="D222" s="4">
        <v>7</v>
      </c>
      <c r="E222" s="4">
        <v>9000000</v>
      </c>
      <c r="F222" s="4">
        <v>2</v>
      </c>
      <c r="G222" t="str">
        <f t="shared" si="3"/>
        <v>INSERT INTO public.pagos(f_pago, cuotas, valor_cmes, nmid_seguro) VALUES ('2022-12-01',7,9000000,2);</v>
      </c>
      <c r="I222" s="4"/>
    </row>
    <row r="223" spans="1:11" x14ac:dyDescent="0.25">
      <c r="A223" t="s">
        <v>361</v>
      </c>
      <c r="B223">
        <v>222</v>
      </c>
      <c r="C223" s="6" t="s">
        <v>343</v>
      </c>
      <c r="D223" s="4">
        <v>12</v>
      </c>
      <c r="E223" s="4">
        <v>35000000</v>
      </c>
      <c r="F223" s="4">
        <v>17</v>
      </c>
      <c r="G223" t="str">
        <f t="shared" si="3"/>
        <v>INSERT INTO public.pagos(f_pago, cuotas, valor_cmes, nmid_seguro) VALUES ('2022-12-02',12,35000000,17);</v>
      </c>
      <c r="H223" s="4"/>
      <c r="I223" s="4"/>
      <c r="J223" s="4"/>
      <c r="K223" s="4"/>
    </row>
    <row r="224" spans="1:11" x14ac:dyDescent="0.25">
      <c r="A224" t="s">
        <v>361</v>
      </c>
      <c r="B224">
        <v>223</v>
      </c>
      <c r="C224" s="6" t="s">
        <v>347</v>
      </c>
      <c r="D224" s="4">
        <v>12</v>
      </c>
      <c r="E224" s="4">
        <v>14300000</v>
      </c>
      <c r="F224" s="4">
        <v>19</v>
      </c>
      <c r="G224" t="str">
        <f t="shared" si="3"/>
        <v>INSERT INTO public.pagos(f_pago, cuotas, valor_cmes, nmid_seguro) VALUES ('2022-12-04',12,14300000,19);</v>
      </c>
      <c r="H224" s="4"/>
      <c r="I224" s="4"/>
      <c r="J224" s="4"/>
      <c r="K224" s="4"/>
    </row>
    <row r="225" spans="1:11" x14ac:dyDescent="0.25">
      <c r="A225" t="s">
        <v>361</v>
      </c>
      <c r="B225">
        <v>224</v>
      </c>
      <c r="C225" s="6" t="s">
        <v>341</v>
      </c>
      <c r="D225" s="4">
        <v>12</v>
      </c>
      <c r="E225" s="4">
        <v>9100000</v>
      </c>
      <c r="F225" s="4">
        <v>16</v>
      </c>
      <c r="G225" t="str">
        <f t="shared" si="3"/>
        <v>INSERT INTO public.pagos(f_pago, cuotas, valor_cmes, nmid_seguro) VALUES ('2022-12-09',12,9100000,16);</v>
      </c>
      <c r="I225" s="4"/>
      <c r="K225" s="4"/>
    </row>
    <row r="226" spans="1:11" x14ac:dyDescent="0.25">
      <c r="A226" t="s">
        <v>361</v>
      </c>
      <c r="B226">
        <v>225</v>
      </c>
      <c r="C226" s="6" t="s">
        <v>511</v>
      </c>
      <c r="D226" s="4">
        <v>8</v>
      </c>
      <c r="E226" s="4">
        <v>13750000</v>
      </c>
      <c r="F226" s="4">
        <v>20</v>
      </c>
      <c r="G226" t="str">
        <f t="shared" si="3"/>
        <v>INSERT INTO public.pagos(f_pago, cuotas, valor_cmes, nmid_seguro) VALUES ('2022-12-22',8,13750000,20);</v>
      </c>
      <c r="H226" s="4"/>
      <c r="I226" s="4"/>
    </row>
    <row r="227" spans="1:11" x14ac:dyDescent="0.25">
      <c r="A227" t="s">
        <v>361</v>
      </c>
      <c r="B227">
        <v>226</v>
      </c>
      <c r="C227" s="6" t="s">
        <v>337</v>
      </c>
      <c r="D227" s="4">
        <v>12</v>
      </c>
      <c r="E227" s="4">
        <v>13860000</v>
      </c>
      <c r="F227" s="4">
        <v>14</v>
      </c>
      <c r="G227" t="str">
        <f t="shared" si="3"/>
        <v>INSERT INTO public.pagos(f_pago, cuotas, valor_cmes, nmid_seguro) VALUES ('2022-12-25',12,13860000,14);</v>
      </c>
      <c r="I227" s="4"/>
      <c r="K227" s="4"/>
    </row>
    <row r="228" spans="1:11" x14ac:dyDescent="0.25">
      <c r="A228" t="s">
        <v>361</v>
      </c>
      <c r="B228">
        <v>227</v>
      </c>
      <c r="C228" s="6" t="s">
        <v>512</v>
      </c>
      <c r="D228" s="4">
        <v>9</v>
      </c>
      <c r="E228" s="4">
        <v>44000000</v>
      </c>
      <c r="F228" s="4">
        <v>6</v>
      </c>
      <c r="G228" t="str">
        <f t="shared" si="3"/>
        <v>INSERT INTO public.pagos(f_pago, cuotas, valor_cmes, nmid_seguro) VALUES ('2022-12-27',9,44000000,6);</v>
      </c>
      <c r="I228" s="4"/>
    </row>
    <row r="229" spans="1:11" x14ac:dyDescent="0.25">
      <c r="A229" t="s">
        <v>361</v>
      </c>
      <c r="B229">
        <v>228</v>
      </c>
      <c r="C229" s="6" t="s">
        <v>345</v>
      </c>
      <c r="D229" s="4">
        <v>12</v>
      </c>
      <c r="E229" s="4">
        <v>28700000.000000004</v>
      </c>
      <c r="F229" s="4">
        <v>18</v>
      </c>
      <c r="G229" t="str">
        <f t="shared" si="3"/>
        <v>INSERT INTO public.pagos(f_pago, cuotas, valor_cmes, nmid_seguro) VALUES ('2022-12-28',12,28700000,18);</v>
      </c>
      <c r="H229" s="4"/>
      <c r="I229" s="4"/>
      <c r="J229" s="4"/>
      <c r="K229" s="4"/>
    </row>
    <row r="230" spans="1:11" x14ac:dyDescent="0.25">
      <c r="A230" t="s">
        <v>361</v>
      </c>
      <c r="B230">
        <v>229</v>
      </c>
      <c r="C230" s="6" t="s">
        <v>513</v>
      </c>
      <c r="D230" s="4">
        <v>8</v>
      </c>
      <c r="E230" s="4">
        <v>9000000</v>
      </c>
      <c r="F230" s="4">
        <v>2</v>
      </c>
      <c r="G230" t="str">
        <f t="shared" si="3"/>
        <v>INSERT INTO public.pagos(f_pago, cuotas, valor_cmes, nmid_seguro) VALUES ('2023-01-01',8,9000000,2);</v>
      </c>
      <c r="I230" s="4"/>
    </row>
    <row r="231" spans="1:11" x14ac:dyDescent="0.25">
      <c r="A231" t="s">
        <v>361</v>
      </c>
      <c r="B231">
        <v>230</v>
      </c>
      <c r="C231" s="6" t="s">
        <v>280</v>
      </c>
      <c r="D231" s="4">
        <v>9</v>
      </c>
      <c r="E231" s="4">
        <v>13750000</v>
      </c>
      <c r="F231" s="4">
        <v>20</v>
      </c>
      <c r="G231" t="str">
        <f t="shared" si="3"/>
        <v>INSERT INTO public.pagos(f_pago, cuotas, valor_cmes, nmid_seguro) VALUES ('2023-01-22',9,13750000,20);</v>
      </c>
      <c r="H231" s="4"/>
      <c r="I231" s="4"/>
    </row>
    <row r="232" spans="1:11" x14ac:dyDescent="0.25">
      <c r="A232" t="s">
        <v>361</v>
      </c>
      <c r="B232">
        <v>231</v>
      </c>
      <c r="C232" s="6" t="s">
        <v>514</v>
      </c>
      <c r="D232" s="4">
        <v>10</v>
      </c>
      <c r="E232" s="4">
        <v>44000000</v>
      </c>
      <c r="F232" s="4">
        <v>6</v>
      </c>
      <c r="G232" t="str">
        <f t="shared" si="3"/>
        <v>INSERT INTO public.pagos(f_pago, cuotas, valor_cmes, nmid_seguro) VALUES ('2023-01-27',10,44000000,6);</v>
      </c>
      <c r="I232" s="4"/>
    </row>
    <row r="233" spans="1:11" x14ac:dyDescent="0.25">
      <c r="A233" t="s">
        <v>361</v>
      </c>
      <c r="B233">
        <v>232</v>
      </c>
      <c r="C233" s="6" t="s">
        <v>302</v>
      </c>
      <c r="D233" s="4">
        <v>9</v>
      </c>
      <c r="E233" s="4">
        <v>9000000</v>
      </c>
      <c r="F233" s="4">
        <v>2</v>
      </c>
      <c r="G233" t="str">
        <f t="shared" si="3"/>
        <v>INSERT INTO public.pagos(f_pago, cuotas, valor_cmes, nmid_seguro) VALUES ('2023-02-01',9,9000000,2);</v>
      </c>
      <c r="I233" s="4"/>
    </row>
    <row r="234" spans="1:11" x14ac:dyDescent="0.25">
      <c r="A234" t="s">
        <v>361</v>
      </c>
      <c r="B234">
        <v>233</v>
      </c>
      <c r="C234" s="6" t="s">
        <v>515</v>
      </c>
      <c r="D234" s="4">
        <v>10</v>
      </c>
      <c r="E234" s="4">
        <v>13750000</v>
      </c>
      <c r="F234" s="4">
        <v>20</v>
      </c>
      <c r="G234" t="str">
        <f t="shared" si="3"/>
        <v>INSERT INTO public.pagos(f_pago, cuotas, valor_cmes, nmid_seguro) VALUES ('2023-02-22',10,13750000,20);</v>
      </c>
      <c r="H234" s="4"/>
      <c r="I234" s="4"/>
    </row>
    <row r="235" spans="1:11" x14ac:dyDescent="0.25">
      <c r="A235" t="s">
        <v>361</v>
      </c>
      <c r="B235">
        <v>234</v>
      </c>
      <c r="C235" s="6" t="s">
        <v>516</v>
      </c>
      <c r="D235" s="4">
        <v>11</v>
      </c>
      <c r="E235" s="4">
        <v>44000000</v>
      </c>
      <c r="F235" s="4">
        <v>6</v>
      </c>
      <c r="G235" t="str">
        <f t="shared" si="3"/>
        <v>INSERT INTO public.pagos(f_pago, cuotas, valor_cmes, nmid_seguro) VALUES ('2023-02-27',11,44000000,6);</v>
      </c>
      <c r="I235" s="4"/>
      <c r="J235" s="4"/>
    </row>
    <row r="236" spans="1:11" x14ac:dyDescent="0.25">
      <c r="A236" t="s">
        <v>361</v>
      </c>
      <c r="B236">
        <v>235</v>
      </c>
      <c r="C236" s="6" t="s">
        <v>517</v>
      </c>
      <c r="D236" s="4">
        <v>10</v>
      </c>
      <c r="E236" s="4">
        <v>9000000</v>
      </c>
      <c r="F236" s="4">
        <v>2</v>
      </c>
      <c r="G236" t="str">
        <f t="shared" si="3"/>
        <v>INSERT INTO public.pagos(f_pago, cuotas, valor_cmes, nmid_seguro) VALUES ('2023-03-01',10,9000000,2);</v>
      </c>
      <c r="I236" s="4"/>
    </row>
    <row r="237" spans="1:11" x14ac:dyDescent="0.25">
      <c r="A237" t="s">
        <v>361</v>
      </c>
      <c r="B237">
        <v>236</v>
      </c>
      <c r="C237" s="6" t="s">
        <v>518</v>
      </c>
      <c r="D237" s="4">
        <v>11</v>
      </c>
      <c r="E237" s="4">
        <v>13750000</v>
      </c>
      <c r="F237" s="4">
        <v>20</v>
      </c>
      <c r="G237" t="str">
        <f t="shared" si="3"/>
        <v>INSERT INTO public.pagos(f_pago, cuotas, valor_cmes, nmid_seguro) VALUES ('2023-03-22',11,13750000,20);</v>
      </c>
      <c r="H237" s="4"/>
      <c r="I237" s="4"/>
    </row>
    <row r="238" spans="1:11" x14ac:dyDescent="0.25">
      <c r="A238" t="s">
        <v>361</v>
      </c>
      <c r="B238">
        <v>237</v>
      </c>
      <c r="C238" s="6" t="s">
        <v>321</v>
      </c>
      <c r="D238" s="4">
        <v>12</v>
      </c>
      <c r="E238" s="4">
        <v>44000000</v>
      </c>
      <c r="F238" s="4">
        <v>6</v>
      </c>
      <c r="G238" t="str">
        <f t="shared" si="3"/>
        <v>INSERT INTO public.pagos(f_pago, cuotas, valor_cmes, nmid_seguro) VALUES ('2023-03-27',12,44000000,6);</v>
      </c>
      <c r="I238" s="4"/>
      <c r="K238" s="4"/>
    </row>
    <row r="239" spans="1:11" x14ac:dyDescent="0.25">
      <c r="A239" t="s">
        <v>361</v>
      </c>
      <c r="B239">
        <v>238</v>
      </c>
      <c r="C239" s="6" t="s">
        <v>519</v>
      </c>
      <c r="D239" s="4">
        <v>11</v>
      </c>
      <c r="E239" s="4">
        <v>9000000</v>
      </c>
      <c r="F239" s="4">
        <v>2</v>
      </c>
      <c r="G239" t="str">
        <f t="shared" si="3"/>
        <v>INSERT INTO public.pagos(f_pago, cuotas, valor_cmes, nmid_seguro) VALUES ('2023-03-29',11,9000000,2);</v>
      </c>
      <c r="I239" s="4"/>
      <c r="J239" s="4"/>
    </row>
    <row r="240" spans="1:11" x14ac:dyDescent="0.25">
      <c r="A240" t="s">
        <v>361</v>
      </c>
      <c r="B240">
        <v>239</v>
      </c>
      <c r="C240" s="6" t="s">
        <v>349</v>
      </c>
      <c r="D240" s="4">
        <v>12</v>
      </c>
      <c r="E240" s="4">
        <v>13750000</v>
      </c>
      <c r="F240" s="4">
        <v>20</v>
      </c>
      <c r="G240" t="str">
        <f t="shared" si="3"/>
        <v>INSERT INTO public.pagos(f_pago, cuotas, valor_cmes, nmid_seguro) VALUES ('2023-04-22',12,13750000,20);</v>
      </c>
      <c r="H240" s="4"/>
      <c r="I240" s="4"/>
      <c r="J240" s="4"/>
      <c r="K240" s="4"/>
    </row>
    <row r="241" spans="1:11" x14ac:dyDescent="0.25">
      <c r="A241" t="s">
        <v>361</v>
      </c>
      <c r="B241">
        <v>240</v>
      </c>
      <c r="C241" s="6" t="s">
        <v>313</v>
      </c>
      <c r="D241" s="4">
        <v>12</v>
      </c>
      <c r="E241" s="4">
        <v>9000000</v>
      </c>
      <c r="F241" s="4">
        <v>2</v>
      </c>
      <c r="G241" t="str">
        <f t="shared" si="3"/>
        <v>INSERT INTO public.pagos(f_pago, cuotas, valor_cmes, nmid_seguro) VALUES ('2023-04-29',12,9000000,2);</v>
      </c>
      <c r="I241" s="4"/>
      <c r="K2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tomador</vt:lpstr>
      <vt:lpstr>beneficiario</vt:lpstr>
      <vt:lpstr>REASEGURADORA</vt:lpstr>
      <vt:lpstr>siniestro</vt:lpstr>
      <vt:lpstr>seguros</vt:lpstr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Fabian02</dc:creator>
  <cp:lastModifiedBy>Fabian02</cp:lastModifiedBy>
  <dcterms:created xsi:type="dcterms:W3CDTF">2023-04-30T18:49:30Z</dcterms:created>
  <dcterms:modified xsi:type="dcterms:W3CDTF">2023-05-01T04:34:03Z</dcterms:modified>
</cp:coreProperties>
</file>