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analise_perfil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<sst xmlns="http://schemas.openxmlformats.org/spreadsheetml/2006/main" count="1190" uniqueCount="60">
  <si>
    <t xml:space="preserve">Documentação de Testes Gerada com IA</t>
  </si>
  <si>
    <t xml:space="preserve">Documentação de Testes Gerada Manualmente</t>
  </si>
  <si>
    <t xml:space="preserve">Qualidade Percebida das Documentações</t>
  </si>
  <si>
    <t xml:space="preserve">Grupo</t>
  </si>
  <si>
    <t xml:space="preserve">Média</t>
  </si>
  <si>
    <t xml:space="preserve">Mediana</t>
  </si>
  <si>
    <t xml:space="preserve">Variância</t>
  </si>
  <si>
    <t xml:space="preserve">Desvio Padrão</t>
  </si>
  <si>
    <t xml:space="preserve">n (Tamanho da Amostra)</t>
  </si>
  <si>
    <t xml:space="preserve">Área de Atuação</t>
  </si>
  <si>
    <t xml:space="preserve">Nível de Experiência</t>
  </si>
  <si>
    <t xml:space="preserve">Clareza </t>
  </si>
  <si>
    <t xml:space="preserve">Organização </t>
  </si>
  <si>
    <t xml:space="preserve">Cobertura </t>
  </si>
  <si>
    <t xml:space="preserve">Velocidade </t>
  </si>
  <si>
    <t xml:space="preserve">Confiabilidade </t>
  </si>
  <si>
    <t xml:space="preserve">Desvio</t>
  </si>
  <si>
    <t xml:space="preserve">Quadrado do Desvio</t>
  </si>
  <si>
    <t xml:space="preserve">IA</t>
  </si>
  <si>
    <t xml:space="preserve">Desenvolvimento de Software</t>
  </si>
  <si>
    <t xml:space="preserve">Júnior</t>
  </si>
  <si>
    <t xml:space="preserve">Manual</t>
  </si>
  <si>
    <t xml:space="preserve">Sênior</t>
  </si>
  <si>
    <t xml:space="preserve">Análise de Sistemas</t>
  </si>
  <si>
    <t xml:space="preserve">Gestão de Projetos</t>
  </si>
  <si>
    <t xml:space="preserve">QA/Testes</t>
  </si>
  <si>
    <t xml:space="preserve">Estagiário/Trainee</t>
  </si>
  <si>
    <t xml:space="preserve">Pleno</t>
  </si>
  <si>
    <t xml:space="preserve">Outra</t>
  </si>
  <si>
    <t xml:space="preserve">Vezes Aparece</t>
  </si>
  <si>
    <t xml:space="preserve">Todos as Áreas de Atuação:</t>
  </si>
  <si>
    <t xml:space="preserve">Devs no geral:</t>
  </si>
  <si>
    <t xml:space="preserve">Devs estagiários:</t>
  </si>
  <si>
    <t xml:space="preserve">Devs junior:</t>
  </si>
  <si>
    <t xml:space="preserve">Devs plenos:</t>
  </si>
  <si>
    <t xml:space="preserve">Devs senior:</t>
  </si>
  <si>
    <t xml:space="preserve">AdS geral:</t>
  </si>
  <si>
    <t xml:space="preserve">AdS estagio:</t>
  </si>
  <si>
    <t xml:space="preserve">AdS junior:</t>
  </si>
  <si>
    <t xml:space="preserve">AdS pleno:</t>
  </si>
  <si>
    <t xml:space="preserve">AdS senior:</t>
  </si>
  <si>
    <t xml:space="preserve">QA geral:</t>
  </si>
  <si>
    <t xml:space="preserve">QA estagio:</t>
  </si>
  <si>
    <t xml:space="preserve">QA junior:</t>
  </si>
  <si>
    <t xml:space="preserve">QA pleno:</t>
  </si>
  <si>
    <t xml:space="preserve">QA senior:</t>
  </si>
  <si>
    <t xml:space="preserve">Gestão geral:</t>
  </si>
  <si>
    <r>
      <rPr>
        <sz val="11"/>
        <color theme="1"/>
        <rFont val="Calibri"/>
        <family val="0"/>
      </rPr>
      <t xml:space="preserve">Gestão</t>
    </r>
    <r>
      <rPr>
        <sz val="11"/>
        <color theme="1"/>
        <rFont val="Calibri"/>
        <family val="0"/>
        <charset val="1"/>
      </rPr>
      <t xml:space="preserve"> estagio:</t>
    </r>
  </si>
  <si>
    <r>
      <rPr>
        <sz val="11"/>
        <color theme="1"/>
        <rFont val="Calibri"/>
        <family val="0"/>
      </rPr>
      <t xml:space="preserve">Gestão</t>
    </r>
    <r>
      <rPr>
        <sz val="11"/>
        <color theme="1"/>
        <rFont val="Calibri"/>
        <family val="0"/>
        <charset val="1"/>
      </rPr>
      <t xml:space="preserve"> junior:</t>
    </r>
  </si>
  <si>
    <r>
      <rPr>
        <sz val="11"/>
        <color theme="1"/>
        <rFont val="Calibri"/>
        <family val="0"/>
      </rPr>
      <t xml:space="preserve">Gestão</t>
    </r>
    <r>
      <rPr>
        <sz val="11"/>
        <color theme="1"/>
        <rFont val="Calibri"/>
        <family val="0"/>
        <charset val="1"/>
      </rPr>
      <t xml:space="preserve"> pleno:</t>
    </r>
  </si>
  <si>
    <r>
      <rPr>
        <sz val="11"/>
        <color theme="1"/>
        <rFont val="Calibri"/>
        <family val="0"/>
      </rPr>
      <t xml:space="preserve">Gestão</t>
    </r>
    <r>
      <rPr>
        <sz val="11"/>
        <color theme="1"/>
        <rFont val="Calibri"/>
        <family val="0"/>
        <charset val="1"/>
      </rPr>
      <t xml:space="preserve"> senior:</t>
    </r>
  </si>
  <si>
    <t xml:space="preserve">Outro geral:</t>
  </si>
  <si>
    <r>
      <rPr>
        <sz val="11"/>
        <color theme="1"/>
        <rFont val="Calibri"/>
        <family val="0"/>
      </rPr>
      <t xml:space="preserve">Outro</t>
    </r>
    <r>
      <rPr>
        <sz val="11"/>
        <color theme="1"/>
        <rFont val="Calibri"/>
        <family val="0"/>
        <charset val="1"/>
      </rPr>
      <t xml:space="preserve"> estagio:</t>
    </r>
  </si>
  <si>
    <r>
      <rPr>
        <sz val="11"/>
        <color theme="1"/>
        <rFont val="Calibri"/>
        <family val="0"/>
      </rPr>
      <t xml:space="preserve">Outro</t>
    </r>
    <r>
      <rPr>
        <sz val="11"/>
        <color theme="1"/>
        <rFont val="Calibri"/>
        <family val="0"/>
        <charset val="1"/>
      </rPr>
      <t xml:space="preserve"> junior:</t>
    </r>
  </si>
  <si>
    <r>
      <rPr>
        <sz val="11"/>
        <color theme="1"/>
        <rFont val="Calibri"/>
        <family val="0"/>
      </rPr>
      <t xml:space="preserve">Outro</t>
    </r>
    <r>
      <rPr>
        <sz val="11"/>
        <color theme="1"/>
        <rFont val="Calibri"/>
        <family val="0"/>
        <charset val="1"/>
      </rPr>
      <t xml:space="preserve"> pleno:</t>
    </r>
  </si>
  <si>
    <r>
      <rPr>
        <sz val="11"/>
        <color theme="1"/>
        <rFont val="Calibri"/>
        <family val="0"/>
      </rPr>
      <t xml:space="preserve">Outro</t>
    </r>
    <r>
      <rPr>
        <sz val="11"/>
        <color theme="1"/>
        <rFont val="Calibri"/>
        <family val="0"/>
        <charset val="1"/>
      </rPr>
      <t xml:space="preserve"> senior:</t>
    </r>
  </si>
  <si>
    <t xml:space="preserve">Estágio geral:</t>
  </si>
  <si>
    <t xml:space="preserve">Junior geral:</t>
  </si>
  <si>
    <t xml:space="preserve">Pleno geral:</t>
  </si>
  <si>
    <t xml:space="preserve">Senior Geral: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</si>
</sst>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theme="1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EAD3"/>
      </patternFill>
    </fill>
    <fill>
      <patternFill patternType="solid">
        <fgColor rgb="FFFFD966"/>
        <bgColor rgb="FFF1C232"/>
      </patternFill>
    </fill>
    <fill>
      <patternFill patternType="solid">
        <fgColor rgb="FFF1C232"/>
        <bgColor rgb="FFFFD966"/>
      </patternFill>
    </fill>
    <fill>
      <patternFill patternType="solid">
        <fgColor rgb="FFD9EAD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5"/>
  <sheetViews>
    <sheetView showFormulas="false" showGridLines="true" showRowColHeaders="true" showZeros="true" rightToLeft="false" tabSelected="false" showOutlineSymbols="true" defaultGridColor="true" view="normal" topLeftCell="A130" colorId="64" zoomScale="82" zoomScaleNormal="82" zoomScalePageLayoutView="100" workbookViewId="0">
      <selection pane="topLeft" activeCell="G144" activeCellId="0" sqref="G144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25.34"/>
    <col collapsed="false" customWidth="true" hidden="false" outlineLevel="0" max="8" min="2" style="1" width="8.99"/>
    <col collapsed="false" customWidth="true" hidden="false" outlineLevel="0" max="9" min="9" style="1" width="11.36"/>
    <col collapsed="false" customWidth="true" hidden="false" outlineLevel="0" max="10" min="10" style="1" width="17.81"/>
    <col collapsed="false" customWidth="true" hidden="false" outlineLevel="0" max="11" min="11" style="1" width="17.98"/>
    <col collapsed="false" customWidth="true" hidden="false" outlineLevel="0" max="17" min="12" style="1" width="8.99"/>
    <col collapsed="false" customWidth="true" hidden="false" outlineLevel="0" max="18" min="18" style="1" width="7.97"/>
    <col collapsed="false" customWidth="true" hidden="false" outlineLevel="0" max="19" min="19" style="1" width="8.99"/>
    <col collapsed="false" customWidth="true" hidden="false" outlineLevel="0" max="20" min="20" style="1" width="18.15"/>
    <col collapsed="false" customWidth="true" hidden="false" outlineLevel="0" max="21" min="21" style="1" width="8.71"/>
    <col collapsed="false" customWidth="true" hidden="false" outlineLevel="0" max="22" min="22" style="1" width="12"/>
    <col collapsed="false" customWidth="true" hidden="false" outlineLevel="0" max="24" min="23" style="1" width="13.43"/>
    <col collapsed="false" customWidth="true" hidden="false" outlineLevel="0" max="25" min="25" style="1" width="14.57"/>
    <col collapsed="false" customWidth="true" hidden="false" outlineLevel="0" max="26" min="26" style="1" width="15.71"/>
    <col collapsed="false" customWidth="true" hidden="false" outlineLevel="0" max="27" min="27" style="1" width="25.71"/>
    <col collapsed="false" customWidth="true" hidden="false" outlineLevel="0" max="28" min="28" style="1" width="8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3"/>
      <c r="V1" s="4" t="s">
        <v>2</v>
      </c>
      <c r="W1" s="4"/>
      <c r="X1" s="4"/>
      <c r="Y1" s="4"/>
      <c r="Z1" s="4"/>
      <c r="AA1" s="4"/>
      <c r="AB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3"/>
    </row>
    <row r="3" customFormat="false" ht="15" hidden="false" customHeight="false" outlineLevel="0" collapsed="false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6" t="s">
        <v>4</v>
      </c>
      <c r="I3" s="6" t="s">
        <v>16</v>
      </c>
      <c r="J3" s="6" t="s">
        <v>17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6" t="s">
        <v>4</v>
      </c>
      <c r="S3" s="6" t="s">
        <v>16</v>
      </c>
      <c r="T3" s="6" t="s">
        <v>17</v>
      </c>
      <c r="U3" s="3"/>
      <c r="V3" s="4" t="s">
        <v>18</v>
      </c>
      <c r="W3" s="7" t="n">
        <f aca="false">AVERAGE(H4:H140)</f>
        <v>2.8978102189781</v>
      </c>
      <c r="X3" s="7" t="n">
        <f aca="false">MEDIAN(H4:H140)</f>
        <v>2.8</v>
      </c>
      <c r="Y3" s="7" t="n">
        <f aca="false">AVERAGE(J4:J140)</f>
        <v>0.230141190260536</v>
      </c>
      <c r="Z3" s="7" t="n">
        <f aca="false">SQRT(Y3)</f>
        <v>0.479730330769836</v>
      </c>
      <c r="AA3" s="7" t="n">
        <v>137</v>
      </c>
      <c r="AB3" s="3"/>
    </row>
    <row r="4" customFormat="false" ht="15" hidden="false" customHeight="false" outlineLevel="0" collapsed="false">
      <c r="A4" s="8" t="s">
        <v>19</v>
      </c>
      <c r="B4" s="8" t="s">
        <v>20</v>
      </c>
      <c r="C4" s="8" t="n">
        <v>4</v>
      </c>
      <c r="D4" s="8" t="n">
        <v>4</v>
      </c>
      <c r="E4" s="8" t="n">
        <v>4</v>
      </c>
      <c r="F4" s="8" t="n">
        <v>5</v>
      </c>
      <c r="G4" s="8" t="n">
        <v>4</v>
      </c>
      <c r="H4" s="8" t="n">
        <f aca="false">AVERAGE(C4:G4)</f>
        <v>4.2</v>
      </c>
      <c r="I4" s="8" t="n">
        <f aca="false">ABS(H4-$W$3)</f>
        <v>1.3021897810219</v>
      </c>
      <c r="J4" s="8" t="n">
        <f aca="false">POWER(I4,2)</f>
        <v>1.69569822579786</v>
      </c>
      <c r="K4" s="8" t="s">
        <v>19</v>
      </c>
      <c r="L4" s="8" t="s">
        <v>20</v>
      </c>
      <c r="M4" s="8" t="n">
        <v>4</v>
      </c>
      <c r="N4" s="8" t="n">
        <v>4</v>
      </c>
      <c r="O4" s="8" t="n">
        <v>4</v>
      </c>
      <c r="P4" s="8" t="n">
        <v>3</v>
      </c>
      <c r="Q4" s="8" t="n">
        <v>5</v>
      </c>
      <c r="R4" s="8" t="n">
        <f aca="false">AVERAGE(M4:Q4)</f>
        <v>4</v>
      </c>
      <c r="S4" s="8" t="n">
        <f aca="false">ABS(R4-$W$4)</f>
        <v>0.398540145985402</v>
      </c>
      <c r="T4" s="8" t="n">
        <f aca="false">POWER(S4,2)</f>
        <v>0.158834247962065</v>
      </c>
      <c r="U4" s="3"/>
      <c r="V4" s="4" t="s">
        <v>21</v>
      </c>
      <c r="W4" s="7" t="n">
        <f aca="false">AVERAGE(R4:R140)</f>
        <v>3.6014598540146</v>
      </c>
      <c r="X4" s="7" t="n">
        <f aca="false">MEDIAN(R4:R140)</f>
        <v>3.6</v>
      </c>
      <c r="Y4" s="7" t="n">
        <f aca="false">AVERAGE(T4:T140)</f>
        <v>0.204085460067132</v>
      </c>
      <c r="Z4" s="7" t="n">
        <f aca="false">SQRT(Y4)</f>
        <v>0.451758187603868</v>
      </c>
      <c r="AA4" s="7" t="n">
        <v>137</v>
      </c>
      <c r="AB4" s="3"/>
    </row>
    <row r="5" customFormat="false" ht="15" hidden="false" customHeight="false" outlineLevel="0" collapsed="false">
      <c r="A5" s="8" t="s">
        <v>19</v>
      </c>
      <c r="B5" s="8" t="s">
        <v>22</v>
      </c>
      <c r="C5" s="8" t="n">
        <v>3</v>
      </c>
      <c r="D5" s="8" t="n">
        <v>3</v>
      </c>
      <c r="E5" s="8" t="n">
        <v>1</v>
      </c>
      <c r="F5" s="8" t="n">
        <v>3</v>
      </c>
      <c r="G5" s="8" t="n">
        <v>3</v>
      </c>
      <c r="H5" s="8" t="n">
        <f aca="false">AVERAGE(C5:G5)</f>
        <v>2.6</v>
      </c>
      <c r="I5" s="8" t="n">
        <f aca="false">ABS(H5-$W$3)</f>
        <v>0.297810218978102</v>
      </c>
      <c r="J5" s="8" t="n">
        <f aca="false">POWER(I5,2)</f>
        <v>0.0886909265277851</v>
      </c>
      <c r="K5" s="8" t="s">
        <v>19</v>
      </c>
      <c r="L5" s="8" t="s">
        <v>22</v>
      </c>
      <c r="M5" s="8" t="n">
        <v>1</v>
      </c>
      <c r="N5" s="8" t="n">
        <v>2</v>
      </c>
      <c r="O5" s="8" t="n">
        <v>4</v>
      </c>
      <c r="P5" s="8" t="n">
        <v>3</v>
      </c>
      <c r="Q5" s="8" t="n">
        <v>4</v>
      </c>
      <c r="R5" s="8" t="n">
        <f aca="false">AVERAGE(M5:Q5)</f>
        <v>2.8</v>
      </c>
      <c r="S5" s="8" t="n">
        <f aca="false">ABS(R5-$W$4)</f>
        <v>0.801459854014599</v>
      </c>
      <c r="T5" s="8" t="n">
        <f aca="false">POWER(S5,2)</f>
        <v>0.642337897597102</v>
      </c>
      <c r="U5" s="3"/>
      <c r="AB5" s="3"/>
    </row>
    <row r="6" customFormat="false" ht="15" hidden="false" customHeight="false" outlineLevel="0" collapsed="false">
      <c r="A6" s="8" t="s">
        <v>23</v>
      </c>
      <c r="B6" s="8" t="s">
        <v>20</v>
      </c>
      <c r="C6" s="8" t="n">
        <v>2</v>
      </c>
      <c r="D6" s="8" t="n">
        <v>2</v>
      </c>
      <c r="E6" s="8" t="n">
        <v>2</v>
      </c>
      <c r="F6" s="8" t="n">
        <v>4</v>
      </c>
      <c r="G6" s="8" t="n">
        <v>3</v>
      </c>
      <c r="H6" s="8" t="n">
        <f aca="false">AVERAGE(C6:G6)</f>
        <v>2.6</v>
      </c>
      <c r="I6" s="8" t="n">
        <f aca="false">ABS(H6-$W$3)</f>
        <v>0.297810218978102</v>
      </c>
      <c r="J6" s="8" t="n">
        <f aca="false">POWER(I6,2)</f>
        <v>0.0886909265277851</v>
      </c>
      <c r="K6" s="8" t="s">
        <v>23</v>
      </c>
      <c r="L6" s="8" t="s">
        <v>20</v>
      </c>
      <c r="M6" s="8" t="n">
        <v>4</v>
      </c>
      <c r="N6" s="8" t="n">
        <v>3</v>
      </c>
      <c r="O6" s="8" t="n">
        <v>3</v>
      </c>
      <c r="P6" s="8" t="n">
        <v>1</v>
      </c>
      <c r="Q6" s="8" t="n">
        <v>5</v>
      </c>
      <c r="R6" s="8" t="n">
        <f aca="false">AVERAGE(M6:Q6)</f>
        <v>3.2</v>
      </c>
      <c r="S6" s="8" t="n">
        <f aca="false">ABS(R6-$W$4)</f>
        <v>0.401459854014598</v>
      </c>
      <c r="T6" s="8" t="n">
        <f aca="false">POWER(S6,2)</f>
        <v>0.161170014385422</v>
      </c>
      <c r="U6" s="3"/>
      <c r="AB6" s="3"/>
    </row>
    <row r="7" customFormat="false" ht="15" hidden="false" customHeight="false" outlineLevel="0" collapsed="false">
      <c r="A7" s="8" t="s">
        <v>19</v>
      </c>
      <c r="B7" s="8" t="s">
        <v>20</v>
      </c>
      <c r="C7" s="8" t="n">
        <v>5</v>
      </c>
      <c r="D7" s="8" t="n">
        <v>3</v>
      </c>
      <c r="E7" s="8" t="n">
        <v>3</v>
      </c>
      <c r="F7" s="8" t="n">
        <v>4</v>
      </c>
      <c r="G7" s="8" t="n">
        <v>2</v>
      </c>
      <c r="H7" s="8" t="n">
        <f aca="false">AVERAGE(C7:G7)</f>
        <v>3.4</v>
      </c>
      <c r="I7" s="8" t="n">
        <f aca="false">ABS(H7-$W$3)</f>
        <v>0.502189781021898</v>
      </c>
      <c r="J7" s="8" t="n">
        <f aca="false">POWER(I7,2)</f>
        <v>0.252194576162822</v>
      </c>
      <c r="K7" s="8" t="s">
        <v>19</v>
      </c>
      <c r="L7" s="8" t="s">
        <v>20</v>
      </c>
      <c r="M7" s="8" t="n">
        <v>3</v>
      </c>
      <c r="N7" s="8" t="n">
        <v>1</v>
      </c>
      <c r="O7" s="8" t="n">
        <v>5</v>
      </c>
      <c r="P7" s="8" t="n">
        <v>2</v>
      </c>
      <c r="Q7" s="8" t="n">
        <v>5</v>
      </c>
      <c r="R7" s="8" t="n">
        <f aca="false">AVERAGE(M7:Q7)</f>
        <v>3.2</v>
      </c>
      <c r="S7" s="8" t="n">
        <f aca="false">ABS(R7-$W$4)</f>
        <v>0.401459854014598</v>
      </c>
      <c r="T7" s="8" t="n">
        <f aca="false">POWER(S7,2)</f>
        <v>0.161170014385422</v>
      </c>
      <c r="U7" s="3"/>
      <c r="AB7" s="3"/>
    </row>
    <row r="8" customFormat="false" ht="15" hidden="false" customHeight="false" outlineLevel="0" collapsed="false">
      <c r="A8" s="8" t="s">
        <v>19</v>
      </c>
      <c r="B8" s="8" t="s">
        <v>22</v>
      </c>
      <c r="C8" s="8" t="n">
        <v>1</v>
      </c>
      <c r="D8" s="8" t="n">
        <v>2</v>
      </c>
      <c r="E8" s="8" t="n">
        <v>3</v>
      </c>
      <c r="F8" s="8" t="n">
        <v>3</v>
      </c>
      <c r="G8" s="8" t="n">
        <v>2</v>
      </c>
      <c r="H8" s="8" t="n">
        <f aca="false">AVERAGE(C8:G8)</f>
        <v>2.2</v>
      </c>
      <c r="I8" s="8" t="n">
        <f aca="false">ABS(H8-$W$3)</f>
        <v>0.697810218978102</v>
      </c>
      <c r="J8" s="8" t="n">
        <f aca="false">POWER(I8,2)</f>
        <v>0.486939101710267</v>
      </c>
      <c r="K8" s="8" t="s">
        <v>19</v>
      </c>
      <c r="L8" s="8" t="s">
        <v>22</v>
      </c>
      <c r="M8" s="8" t="n">
        <v>5</v>
      </c>
      <c r="N8" s="8" t="n">
        <v>3</v>
      </c>
      <c r="O8" s="8" t="n">
        <v>5</v>
      </c>
      <c r="P8" s="8" t="n">
        <v>3</v>
      </c>
      <c r="Q8" s="8" t="n">
        <v>5</v>
      </c>
      <c r="R8" s="8" t="n">
        <f aca="false">AVERAGE(M8:Q8)</f>
        <v>4.2</v>
      </c>
      <c r="S8" s="8" t="n">
        <f aca="false">ABS(R8-$W$4)</f>
        <v>0.598540145985402</v>
      </c>
      <c r="T8" s="8" t="n">
        <f aca="false">POWER(S8,2)</f>
        <v>0.358250306356226</v>
      </c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true" outlineLevel="0" collapsed="false">
      <c r="A9" s="8" t="s">
        <v>24</v>
      </c>
      <c r="B9" s="8" t="s">
        <v>22</v>
      </c>
      <c r="C9" s="8" t="n">
        <v>3</v>
      </c>
      <c r="D9" s="8" t="n">
        <v>3</v>
      </c>
      <c r="E9" s="8" t="n">
        <v>1</v>
      </c>
      <c r="F9" s="8" t="n">
        <v>5</v>
      </c>
      <c r="G9" s="8" t="n">
        <v>3</v>
      </c>
      <c r="H9" s="8" t="n">
        <f aca="false">AVERAGE(C9:G9)</f>
        <v>3</v>
      </c>
      <c r="I9" s="8" t="n">
        <f aca="false">ABS(H9-$W$3)</f>
        <v>0.102189781021898</v>
      </c>
      <c r="J9" s="8" t="n">
        <f aca="false">POWER(I9,2)</f>
        <v>0.0104427513453034</v>
      </c>
      <c r="K9" s="8" t="s">
        <v>24</v>
      </c>
      <c r="L9" s="8" t="s">
        <v>22</v>
      </c>
      <c r="M9" s="8" t="n">
        <v>5</v>
      </c>
      <c r="N9" s="8" t="n">
        <v>5</v>
      </c>
      <c r="O9" s="8" t="n">
        <v>3</v>
      </c>
      <c r="P9" s="8" t="n">
        <v>1</v>
      </c>
      <c r="Q9" s="8" t="n">
        <v>4</v>
      </c>
      <c r="R9" s="8" t="n">
        <f aca="false">AVERAGE(M9:Q9)</f>
        <v>3.6</v>
      </c>
      <c r="S9" s="8" t="n">
        <f aca="false">ABS(R9-$W$4)</f>
        <v>0.00145985401459825</v>
      </c>
      <c r="T9" s="8" t="n">
        <f aca="false">POWER(S9,2)</f>
        <v>2.13117374393863E-006</v>
      </c>
      <c r="U9" s="3"/>
      <c r="V9" s="3"/>
      <c r="W9" s="3"/>
      <c r="X9" s="3"/>
      <c r="Y9" s="3"/>
      <c r="Z9" s="3"/>
      <c r="AA9" s="3"/>
      <c r="AB9" s="3"/>
    </row>
    <row r="10" customFormat="false" ht="15.75" hidden="false" customHeight="true" outlineLevel="0" collapsed="false">
      <c r="A10" s="8" t="s">
        <v>19</v>
      </c>
      <c r="B10" s="8" t="s">
        <v>20</v>
      </c>
      <c r="C10" s="8" t="n">
        <v>2</v>
      </c>
      <c r="D10" s="8" t="n">
        <v>3</v>
      </c>
      <c r="E10" s="8" t="n">
        <v>3</v>
      </c>
      <c r="F10" s="8" t="n">
        <v>5</v>
      </c>
      <c r="G10" s="8" t="n">
        <v>3</v>
      </c>
      <c r="H10" s="8" t="n">
        <f aca="false">AVERAGE(C10:G10)</f>
        <v>3.2</v>
      </c>
      <c r="I10" s="8" t="n">
        <f aca="false">ABS(H10-$W$3)</f>
        <v>0.302189781021898</v>
      </c>
      <c r="J10" s="8" t="n">
        <f aca="false">POWER(I10,2)</f>
        <v>0.0913186637540627</v>
      </c>
      <c r="K10" s="8" t="s">
        <v>19</v>
      </c>
      <c r="L10" s="8" t="s">
        <v>20</v>
      </c>
      <c r="M10" s="8" t="n">
        <v>4</v>
      </c>
      <c r="N10" s="8" t="n">
        <v>4</v>
      </c>
      <c r="O10" s="8" t="n">
        <v>3</v>
      </c>
      <c r="P10" s="8" t="n">
        <v>2</v>
      </c>
      <c r="Q10" s="8" t="n">
        <v>4</v>
      </c>
      <c r="R10" s="8" t="n">
        <f aca="false">AVERAGE(M10:Q10)</f>
        <v>3.4</v>
      </c>
      <c r="S10" s="8" t="n">
        <f aca="false">ABS(R10-$W$4)</f>
        <v>0.201459854014598</v>
      </c>
      <c r="T10" s="8" t="n">
        <f aca="false">POWER(S10,2)</f>
        <v>0.0405860727795833</v>
      </c>
      <c r="U10" s="3"/>
      <c r="V10" s="3"/>
      <c r="W10" s="3"/>
      <c r="X10" s="3"/>
      <c r="Y10" s="3"/>
      <c r="Z10" s="3"/>
      <c r="AA10" s="3"/>
      <c r="AB10" s="3"/>
    </row>
    <row r="11" customFormat="false" ht="15.75" hidden="false" customHeight="true" outlineLevel="0" collapsed="false">
      <c r="A11" s="8" t="s">
        <v>25</v>
      </c>
      <c r="B11" s="8" t="s">
        <v>22</v>
      </c>
      <c r="C11" s="8" t="n">
        <v>3</v>
      </c>
      <c r="D11" s="8" t="n">
        <v>5</v>
      </c>
      <c r="E11" s="8" t="n">
        <v>4</v>
      </c>
      <c r="F11" s="8" t="n">
        <v>5</v>
      </c>
      <c r="G11" s="8" t="n">
        <v>1</v>
      </c>
      <c r="H11" s="8" t="n">
        <f aca="false">AVERAGE(C11:G11)</f>
        <v>3.6</v>
      </c>
      <c r="I11" s="8" t="n">
        <f aca="false">ABS(H11-$W$3)</f>
        <v>0.702189781021898</v>
      </c>
      <c r="J11" s="8" t="n">
        <f aca="false">POWER(I11,2)</f>
        <v>0.493070488571581</v>
      </c>
      <c r="K11" s="8" t="s">
        <v>25</v>
      </c>
      <c r="L11" s="8" t="s">
        <v>22</v>
      </c>
      <c r="M11" s="8" t="n">
        <v>4</v>
      </c>
      <c r="N11" s="8" t="n">
        <v>4</v>
      </c>
      <c r="O11" s="8" t="n">
        <v>4</v>
      </c>
      <c r="P11" s="8" t="n">
        <v>1</v>
      </c>
      <c r="Q11" s="8" t="n">
        <v>4</v>
      </c>
      <c r="R11" s="8" t="n">
        <f aca="false">AVERAGE(M11:Q11)</f>
        <v>3.4</v>
      </c>
      <c r="S11" s="8" t="n">
        <f aca="false">ABS(R11-$W$4)</f>
        <v>0.201459854014598</v>
      </c>
      <c r="T11" s="8" t="n">
        <f aca="false">POWER(S11,2)</f>
        <v>0.0405860727795833</v>
      </c>
      <c r="U11" s="3"/>
      <c r="V11" s="3"/>
      <c r="W11" s="3"/>
      <c r="X11" s="3"/>
      <c r="Y11" s="3"/>
      <c r="Z11" s="3"/>
      <c r="AA11" s="3"/>
      <c r="AB11" s="3"/>
    </row>
    <row r="12" customFormat="false" ht="15" hidden="false" customHeight="false" outlineLevel="0" collapsed="false">
      <c r="A12" s="8" t="s">
        <v>19</v>
      </c>
      <c r="B12" s="8" t="s">
        <v>26</v>
      </c>
      <c r="C12" s="8" t="n">
        <v>3</v>
      </c>
      <c r="D12" s="8" t="n">
        <v>3</v>
      </c>
      <c r="E12" s="8" t="n">
        <v>5</v>
      </c>
      <c r="F12" s="8" t="n">
        <v>4</v>
      </c>
      <c r="G12" s="8" t="n">
        <v>1</v>
      </c>
      <c r="H12" s="8" t="n">
        <f aca="false">AVERAGE(C12:G12)</f>
        <v>3.2</v>
      </c>
      <c r="I12" s="8" t="n">
        <f aca="false">ABS(H12-$W$3)</f>
        <v>0.302189781021898</v>
      </c>
      <c r="J12" s="8" t="n">
        <f aca="false">POWER(I12,2)</f>
        <v>0.0913186637540627</v>
      </c>
      <c r="K12" s="8" t="s">
        <v>19</v>
      </c>
      <c r="L12" s="8" t="s">
        <v>26</v>
      </c>
      <c r="M12" s="8" t="n">
        <v>4</v>
      </c>
      <c r="N12" s="8" t="n">
        <v>4</v>
      </c>
      <c r="O12" s="8" t="n">
        <v>4</v>
      </c>
      <c r="P12" s="8" t="n">
        <v>2</v>
      </c>
      <c r="Q12" s="8" t="n">
        <v>5</v>
      </c>
      <c r="R12" s="8" t="n">
        <f aca="false">AVERAGE(M12:Q12)</f>
        <v>3.8</v>
      </c>
      <c r="S12" s="8" t="n">
        <f aca="false">ABS(R12-$W$4)</f>
        <v>0.198540145985401</v>
      </c>
      <c r="T12" s="8" t="n">
        <f aca="false">POWER(S12,2)</f>
        <v>0.0394181895679045</v>
      </c>
      <c r="U12" s="3"/>
      <c r="V12" s="3"/>
      <c r="W12" s="3"/>
      <c r="X12" s="3"/>
      <c r="Y12" s="3"/>
      <c r="Z12" s="3"/>
      <c r="AA12" s="3"/>
      <c r="AB12" s="3"/>
    </row>
    <row r="13" customFormat="false" ht="15.75" hidden="false" customHeight="true" outlineLevel="0" collapsed="false">
      <c r="A13" s="8" t="s">
        <v>24</v>
      </c>
      <c r="B13" s="8" t="s">
        <v>27</v>
      </c>
      <c r="C13" s="8" t="n">
        <v>1</v>
      </c>
      <c r="D13" s="8" t="n">
        <v>1</v>
      </c>
      <c r="E13" s="8" t="n">
        <v>3</v>
      </c>
      <c r="F13" s="8" t="n">
        <v>5</v>
      </c>
      <c r="G13" s="8" t="n">
        <v>1</v>
      </c>
      <c r="H13" s="8" t="n">
        <f aca="false">AVERAGE(C13:G13)</f>
        <v>2.2</v>
      </c>
      <c r="I13" s="8" t="n">
        <f aca="false">ABS(H13-$W$3)</f>
        <v>0.697810218978102</v>
      </c>
      <c r="J13" s="8" t="n">
        <f aca="false">POWER(I13,2)</f>
        <v>0.486939101710267</v>
      </c>
      <c r="K13" s="8" t="s">
        <v>24</v>
      </c>
      <c r="L13" s="8" t="s">
        <v>27</v>
      </c>
      <c r="M13" s="8" t="n">
        <v>4</v>
      </c>
      <c r="N13" s="8" t="n">
        <v>4</v>
      </c>
      <c r="O13" s="8" t="n">
        <v>3</v>
      </c>
      <c r="P13" s="8" t="n">
        <v>2</v>
      </c>
      <c r="Q13" s="8" t="n">
        <v>3</v>
      </c>
      <c r="R13" s="8" t="n">
        <f aca="false">AVERAGE(M13:Q13)</f>
        <v>3.2</v>
      </c>
      <c r="S13" s="8" t="n">
        <f aca="false">ABS(R13-$W$4)</f>
        <v>0.401459854014598</v>
      </c>
      <c r="T13" s="8" t="n">
        <f aca="false">POWER(S13,2)</f>
        <v>0.161170014385422</v>
      </c>
      <c r="U13" s="3"/>
      <c r="V13" s="3"/>
      <c r="W13" s="3"/>
      <c r="X13" s="3"/>
      <c r="Y13" s="3"/>
      <c r="Z13" s="3"/>
      <c r="AA13" s="3"/>
      <c r="AB13" s="3"/>
    </row>
    <row r="14" customFormat="false" ht="15" hidden="false" customHeight="false" outlineLevel="0" collapsed="false">
      <c r="A14" s="8" t="s">
        <v>19</v>
      </c>
      <c r="B14" s="8" t="s">
        <v>20</v>
      </c>
      <c r="C14" s="8" t="n">
        <v>4</v>
      </c>
      <c r="D14" s="8" t="n">
        <v>2</v>
      </c>
      <c r="E14" s="8" t="n">
        <v>1</v>
      </c>
      <c r="F14" s="8" t="n">
        <v>5</v>
      </c>
      <c r="G14" s="8" t="n">
        <v>2</v>
      </c>
      <c r="H14" s="8" t="n">
        <f aca="false">AVERAGE(C14:G14)</f>
        <v>2.8</v>
      </c>
      <c r="I14" s="8" t="n">
        <f aca="false">ABS(H14-$W$3)</f>
        <v>0.0978102189781023</v>
      </c>
      <c r="J14" s="8" t="n">
        <f aca="false">POWER(I14,2)</f>
        <v>0.00956683893654432</v>
      </c>
      <c r="K14" s="8" t="s">
        <v>19</v>
      </c>
      <c r="L14" s="8" t="s">
        <v>20</v>
      </c>
      <c r="M14" s="8" t="n">
        <v>3</v>
      </c>
      <c r="N14" s="8" t="n">
        <v>4</v>
      </c>
      <c r="O14" s="8" t="n">
        <v>4</v>
      </c>
      <c r="P14" s="8" t="n">
        <v>1</v>
      </c>
      <c r="Q14" s="8" t="n">
        <v>5</v>
      </c>
      <c r="R14" s="8" t="n">
        <f aca="false">AVERAGE(M14:Q14)</f>
        <v>3.4</v>
      </c>
      <c r="S14" s="8" t="n">
        <f aca="false">ABS(R14-$W$4)</f>
        <v>0.201459854014598</v>
      </c>
      <c r="T14" s="8" t="n">
        <f aca="false">POWER(S14,2)</f>
        <v>0.0405860727795833</v>
      </c>
      <c r="U14" s="3"/>
      <c r="V14" s="3"/>
      <c r="W14" s="3"/>
      <c r="X14" s="3"/>
      <c r="Y14" s="3"/>
      <c r="Z14" s="3"/>
      <c r="AA14" s="3"/>
      <c r="AB14" s="3"/>
    </row>
    <row r="15" customFormat="false" ht="15.75" hidden="false" customHeight="true" outlineLevel="0" collapsed="false">
      <c r="A15" s="8" t="s">
        <v>19</v>
      </c>
      <c r="B15" s="8" t="s">
        <v>26</v>
      </c>
      <c r="C15" s="8" t="n">
        <v>2</v>
      </c>
      <c r="D15" s="8" t="n">
        <v>2</v>
      </c>
      <c r="E15" s="8" t="n">
        <v>3</v>
      </c>
      <c r="F15" s="8" t="n">
        <v>4</v>
      </c>
      <c r="G15" s="8" t="n">
        <v>1</v>
      </c>
      <c r="H15" s="8" t="n">
        <f aca="false">AVERAGE(C15:G15)</f>
        <v>2.4</v>
      </c>
      <c r="I15" s="8" t="n">
        <f aca="false">ABS(H15-$W$3)</f>
        <v>0.497810218978102</v>
      </c>
      <c r="J15" s="8" t="n">
        <f aca="false">POWER(I15,2)</f>
        <v>0.247815014119026</v>
      </c>
      <c r="K15" s="8" t="s">
        <v>19</v>
      </c>
      <c r="L15" s="8" t="s">
        <v>26</v>
      </c>
      <c r="M15" s="8" t="n">
        <v>4</v>
      </c>
      <c r="N15" s="8" t="n">
        <v>2</v>
      </c>
      <c r="O15" s="8" t="n">
        <v>4</v>
      </c>
      <c r="P15" s="8" t="n">
        <v>2</v>
      </c>
      <c r="Q15" s="8" t="n">
        <v>4</v>
      </c>
      <c r="R15" s="8" t="n">
        <f aca="false">AVERAGE(M15:Q15)</f>
        <v>3.2</v>
      </c>
      <c r="S15" s="8" t="n">
        <f aca="false">ABS(R15-$W$4)</f>
        <v>0.401459854014598</v>
      </c>
      <c r="T15" s="8" t="n">
        <f aca="false">POWER(S15,2)</f>
        <v>0.161170014385422</v>
      </c>
      <c r="U15" s="3"/>
      <c r="V15" s="3"/>
      <c r="W15" s="3"/>
      <c r="X15" s="3"/>
      <c r="Y15" s="3"/>
      <c r="Z15" s="3"/>
      <c r="AA15" s="3"/>
      <c r="AB15" s="3"/>
    </row>
    <row r="16" customFormat="false" ht="15.75" hidden="false" customHeight="true" outlineLevel="0" collapsed="false">
      <c r="A16" s="8" t="s">
        <v>28</v>
      </c>
      <c r="B16" s="8" t="s">
        <v>27</v>
      </c>
      <c r="C16" s="8" t="n">
        <v>1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f aca="false">AVERAGE(C16:G16)</f>
        <v>2.8</v>
      </c>
      <c r="I16" s="8" t="n">
        <f aca="false">ABS(H16-$W$3)</f>
        <v>0.0978102189781023</v>
      </c>
      <c r="J16" s="8" t="n">
        <f aca="false">POWER(I16,2)</f>
        <v>0.00956683893654432</v>
      </c>
      <c r="K16" s="8" t="s">
        <v>28</v>
      </c>
      <c r="L16" s="8" t="s">
        <v>27</v>
      </c>
      <c r="M16" s="8" t="n">
        <v>4</v>
      </c>
      <c r="N16" s="8" t="n">
        <v>4</v>
      </c>
      <c r="O16" s="8" t="n">
        <v>2</v>
      </c>
      <c r="P16" s="8" t="n">
        <v>2</v>
      </c>
      <c r="Q16" s="8" t="n">
        <v>5</v>
      </c>
      <c r="R16" s="8" t="n">
        <f aca="false">AVERAGE(M16:Q16)</f>
        <v>3.4</v>
      </c>
      <c r="S16" s="8" t="n">
        <f aca="false">ABS(R16-$W$4)</f>
        <v>0.201459854014598</v>
      </c>
      <c r="T16" s="8" t="n">
        <f aca="false">POWER(S16,2)</f>
        <v>0.0405860727795833</v>
      </c>
      <c r="U16" s="3"/>
      <c r="V16" s="3"/>
      <c r="W16" s="3"/>
      <c r="X16" s="3"/>
      <c r="Y16" s="3"/>
      <c r="Z16" s="3"/>
      <c r="AA16" s="3"/>
      <c r="AB16" s="3"/>
    </row>
    <row r="17" customFormat="false" ht="15.75" hidden="false" customHeight="true" outlineLevel="0" collapsed="false">
      <c r="A17" s="8" t="s">
        <v>23</v>
      </c>
      <c r="B17" s="8" t="s">
        <v>26</v>
      </c>
      <c r="C17" s="8" t="n">
        <v>3</v>
      </c>
      <c r="D17" s="8" t="n">
        <v>2</v>
      </c>
      <c r="E17" s="8" t="n">
        <v>3</v>
      </c>
      <c r="F17" s="8" t="n">
        <v>4</v>
      </c>
      <c r="G17" s="8" t="n">
        <v>3</v>
      </c>
      <c r="H17" s="8" t="n">
        <f aca="false">AVERAGE(C17:G17)</f>
        <v>3</v>
      </c>
      <c r="I17" s="8" t="n">
        <f aca="false">ABS(H17-$W$3)</f>
        <v>0.102189781021898</v>
      </c>
      <c r="J17" s="8" t="n">
        <f aca="false">POWER(I17,2)</f>
        <v>0.0104427513453034</v>
      </c>
      <c r="K17" s="8" t="s">
        <v>23</v>
      </c>
      <c r="L17" s="8" t="s">
        <v>26</v>
      </c>
      <c r="M17" s="8" t="n">
        <v>4</v>
      </c>
      <c r="N17" s="8" t="n">
        <v>2</v>
      </c>
      <c r="O17" s="8" t="n">
        <v>3</v>
      </c>
      <c r="P17" s="8" t="n">
        <v>2</v>
      </c>
      <c r="Q17" s="8" t="n">
        <v>5</v>
      </c>
      <c r="R17" s="8" t="n">
        <f aca="false">AVERAGE(M17:Q17)</f>
        <v>3.2</v>
      </c>
      <c r="S17" s="8" t="n">
        <f aca="false">ABS(R17-$W$4)</f>
        <v>0.401459854014598</v>
      </c>
      <c r="T17" s="8" t="n">
        <f aca="false">POWER(S17,2)</f>
        <v>0.161170014385422</v>
      </c>
      <c r="U17" s="3"/>
      <c r="V17" s="3"/>
      <c r="W17" s="3"/>
      <c r="X17" s="3"/>
      <c r="Y17" s="3"/>
      <c r="Z17" s="3"/>
      <c r="AA17" s="3"/>
      <c r="AB17" s="3"/>
    </row>
    <row r="18" customFormat="false" ht="15.75" hidden="false" customHeight="true" outlineLevel="0" collapsed="false">
      <c r="A18" s="8" t="s">
        <v>25</v>
      </c>
      <c r="B18" s="8" t="s">
        <v>27</v>
      </c>
      <c r="C18" s="8" t="n">
        <v>3</v>
      </c>
      <c r="D18" s="8" t="n">
        <v>3</v>
      </c>
      <c r="E18" s="8" t="n">
        <v>2</v>
      </c>
      <c r="F18" s="8" t="n">
        <v>3</v>
      </c>
      <c r="G18" s="8" t="n">
        <v>2</v>
      </c>
      <c r="H18" s="8" t="n">
        <f aca="false">AVERAGE(C18:G18)</f>
        <v>2.6</v>
      </c>
      <c r="I18" s="8" t="n">
        <f aca="false">ABS(H18-$W$3)</f>
        <v>0.297810218978102</v>
      </c>
      <c r="J18" s="8" t="n">
        <f aca="false">POWER(I18,2)</f>
        <v>0.0886909265277851</v>
      </c>
      <c r="K18" s="8" t="s">
        <v>25</v>
      </c>
      <c r="L18" s="8" t="s">
        <v>27</v>
      </c>
      <c r="M18" s="8" t="n">
        <v>2</v>
      </c>
      <c r="N18" s="8" t="n">
        <v>3</v>
      </c>
      <c r="O18" s="8" t="n">
        <v>3</v>
      </c>
      <c r="P18" s="8" t="n">
        <v>2</v>
      </c>
      <c r="Q18" s="8" t="n">
        <v>5</v>
      </c>
      <c r="R18" s="8" t="n">
        <f aca="false">AVERAGE(M18:Q18)</f>
        <v>3</v>
      </c>
      <c r="S18" s="8" t="n">
        <f aca="false">ABS(R18-$W$4)</f>
        <v>0.601459854014598</v>
      </c>
      <c r="T18" s="8" t="n">
        <f aca="false">POWER(S18,2)</f>
        <v>0.361753955991262</v>
      </c>
      <c r="U18" s="3"/>
      <c r="V18" s="3"/>
      <c r="W18" s="3"/>
      <c r="X18" s="3"/>
      <c r="Y18" s="3"/>
      <c r="Z18" s="3"/>
      <c r="AA18" s="3"/>
      <c r="AB18" s="3"/>
    </row>
    <row r="19" customFormat="false" ht="15.75" hidden="false" customHeight="true" outlineLevel="0" collapsed="false">
      <c r="A19" s="8" t="s">
        <v>19</v>
      </c>
      <c r="B19" s="8" t="s">
        <v>20</v>
      </c>
      <c r="C19" s="8" t="n">
        <v>2</v>
      </c>
      <c r="D19" s="8" t="n">
        <v>3</v>
      </c>
      <c r="E19" s="8" t="n">
        <v>2</v>
      </c>
      <c r="F19" s="8" t="n">
        <v>5</v>
      </c>
      <c r="G19" s="8" t="n">
        <v>2</v>
      </c>
      <c r="H19" s="8" t="n">
        <f aca="false">AVERAGE(C19:G19)</f>
        <v>2.8</v>
      </c>
      <c r="I19" s="8" t="n">
        <f aca="false">ABS(H19-$W$3)</f>
        <v>0.0978102189781023</v>
      </c>
      <c r="J19" s="8" t="n">
        <f aca="false">POWER(I19,2)</f>
        <v>0.00956683893654432</v>
      </c>
      <c r="K19" s="8" t="s">
        <v>19</v>
      </c>
      <c r="L19" s="8" t="s">
        <v>20</v>
      </c>
      <c r="M19" s="8" t="n">
        <v>5</v>
      </c>
      <c r="N19" s="8" t="n">
        <v>5</v>
      </c>
      <c r="O19" s="8" t="n">
        <v>5</v>
      </c>
      <c r="P19" s="8" t="n">
        <v>2</v>
      </c>
      <c r="Q19" s="8" t="n">
        <v>5</v>
      </c>
      <c r="R19" s="8" t="n">
        <f aca="false">AVERAGE(M19:Q19)</f>
        <v>4.4</v>
      </c>
      <c r="S19" s="8" t="n">
        <f aca="false">ABS(R19-$W$4)</f>
        <v>0.798540145985402</v>
      </c>
      <c r="T19" s="8" t="n">
        <f aca="false">POWER(S19,2)</f>
        <v>0.637666364750387</v>
      </c>
      <c r="U19" s="3"/>
      <c r="V19" s="3"/>
      <c r="W19" s="3"/>
      <c r="X19" s="3"/>
      <c r="Y19" s="3"/>
      <c r="Z19" s="3"/>
      <c r="AA19" s="3"/>
      <c r="AB19" s="3"/>
    </row>
    <row r="20" customFormat="false" ht="15.75" hidden="false" customHeight="true" outlineLevel="0" collapsed="false">
      <c r="A20" s="8" t="s">
        <v>23</v>
      </c>
      <c r="B20" s="8" t="s">
        <v>20</v>
      </c>
      <c r="C20" s="8" t="n">
        <v>3</v>
      </c>
      <c r="D20" s="8" t="n">
        <v>3</v>
      </c>
      <c r="E20" s="8" t="n">
        <v>3</v>
      </c>
      <c r="F20" s="8" t="n">
        <v>4</v>
      </c>
      <c r="G20" s="8" t="n">
        <v>2</v>
      </c>
      <c r="H20" s="8" t="n">
        <f aca="false">AVERAGE(C20:G20)</f>
        <v>3</v>
      </c>
      <c r="I20" s="8" t="n">
        <f aca="false">ABS(H20-$W$3)</f>
        <v>0.102189781021898</v>
      </c>
      <c r="J20" s="8" t="n">
        <f aca="false">POWER(I20,2)</f>
        <v>0.0104427513453034</v>
      </c>
      <c r="K20" s="8" t="s">
        <v>23</v>
      </c>
      <c r="L20" s="8" t="s">
        <v>20</v>
      </c>
      <c r="M20" s="8" t="n">
        <v>3</v>
      </c>
      <c r="N20" s="8" t="n">
        <v>5</v>
      </c>
      <c r="O20" s="8" t="n">
        <v>4</v>
      </c>
      <c r="P20" s="8" t="n">
        <v>3</v>
      </c>
      <c r="Q20" s="8" t="n">
        <v>5</v>
      </c>
      <c r="R20" s="8" t="n">
        <f aca="false">AVERAGE(M20:Q20)</f>
        <v>4</v>
      </c>
      <c r="S20" s="8" t="n">
        <f aca="false">ABS(R20-$W$4)</f>
        <v>0.398540145985402</v>
      </c>
      <c r="T20" s="8" t="n">
        <f aca="false">POWER(S20,2)</f>
        <v>0.158834247962065</v>
      </c>
      <c r="U20" s="3"/>
      <c r="V20" s="3"/>
      <c r="W20" s="3"/>
      <c r="X20" s="3"/>
      <c r="Y20" s="3"/>
      <c r="Z20" s="3"/>
      <c r="AA20" s="3"/>
      <c r="AB20" s="3"/>
    </row>
    <row r="21" customFormat="false" ht="15.75" hidden="false" customHeight="true" outlineLevel="0" collapsed="false">
      <c r="A21" s="8" t="s">
        <v>19</v>
      </c>
      <c r="B21" s="8" t="s">
        <v>20</v>
      </c>
      <c r="C21" s="8" t="n">
        <v>2</v>
      </c>
      <c r="D21" s="8" t="n">
        <v>4</v>
      </c>
      <c r="E21" s="8" t="n">
        <v>2</v>
      </c>
      <c r="F21" s="8" t="n">
        <v>5</v>
      </c>
      <c r="G21" s="8" t="n">
        <v>3</v>
      </c>
      <c r="H21" s="8" t="n">
        <f aca="false">AVERAGE(C21:G21)</f>
        <v>3.2</v>
      </c>
      <c r="I21" s="8" t="n">
        <f aca="false">ABS(H21-$W$3)</f>
        <v>0.302189781021898</v>
      </c>
      <c r="J21" s="8" t="n">
        <f aca="false">POWER(I21,2)</f>
        <v>0.0913186637540627</v>
      </c>
      <c r="K21" s="8" t="s">
        <v>19</v>
      </c>
      <c r="L21" s="8" t="s">
        <v>20</v>
      </c>
      <c r="M21" s="8" t="n">
        <v>5</v>
      </c>
      <c r="N21" s="8" t="n">
        <v>4</v>
      </c>
      <c r="O21" s="8" t="n">
        <v>3</v>
      </c>
      <c r="P21" s="8" t="n">
        <v>4</v>
      </c>
      <c r="Q21" s="8" t="n">
        <v>2</v>
      </c>
      <c r="R21" s="8" t="n">
        <f aca="false">AVERAGE(M21:Q21)</f>
        <v>3.6</v>
      </c>
      <c r="S21" s="8" t="n">
        <f aca="false">ABS(R21-$W$4)</f>
        <v>0.00145985401459825</v>
      </c>
      <c r="T21" s="8" t="n">
        <f aca="false">POWER(S21,2)</f>
        <v>2.13117374393863E-006</v>
      </c>
      <c r="U21" s="3"/>
      <c r="V21" s="3"/>
      <c r="W21" s="3"/>
      <c r="X21" s="3"/>
      <c r="Y21" s="3"/>
      <c r="Z21" s="3"/>
      <c r="AA21" s="3"/>
      <c r="AB21" s="3"/>
    </row>
    <row r="22" customFormat="false" ht="15" hidden="false" customHeight="false" outlineLevel="0" collapsed="false">
      <c r="A22" s="8" t="s">
        <v>19</v>
      </c>
      <c r="B22" s="8" t="s">
        <v>27</v>
      </c>
      <c r="C22" s="8" t="n">
        <v>2</v>
      </c>
      <c r="D22" s="8" t="n">
        <v>3</v>
      </c>
      <c r="E22" s="8" t="n">
        <v>4</v>
      </c>
      <c r="F22" s="8" t="n">
        <v>3</v>
      </c>
      <c r="G22" s="8" t="n">
        <v>2</v>
      </c>
      <c r="H22" s="8" t="n">
        <f aca="false">AVERAGE(C22:G22)</f>
        <v>2.8</v>
      </c>
      <c r="I22" s="8" t="n">
        <f aca="false">ABS(H22-$W$3)</f>
        <v>0.0978102189781023</v>
      </c>
      <c r="J22" s="8" t="n">
        <f aca="false">POWER(I22,2)</f>
        <v>0.00956683893654432</v>
      </c>
      <c r="K22" s="8" t="s">
        <v>19</v>
      </c>
      <c r="L22" s="8" t="s">
        <v>27</v>
      </c>
      <c r="M22" s="8" t="n">
        <v>2</v>
      </c>
      <c r="N22" s="8" t="n">
        <v>4</v>
      </c>
      <c r="O22" s="8" t="n">
        <v>5</v>
      </c>
      <c r="P22" s="8" t="n">
        <v>3</v>
      </c>
      <c r="Q22" s="8" t="n">
        <v>5</v>
      </c>
      <c r="R22" s="8" t="n">
        <f aca="false">AVERAGE(M22:Q22)</f>
        <v>3.8</v>
      </c>
      <c r="S22" s="8" t="n">
        <f aca="false">ABS(R22-$W$4)</f>
        <v>0.198540145985401</v>
      </c>
      <c r="T22" s="8" t="n">
        <f aca="false">POWER(S22,2)</f>
        <v>0.0394181895679045</v>
      </c>
      <c r="U22" s="3"/>
      <c r="V22" s="3"/>
      <c r="W22" s="3"/>
      <c r="X22" s="3"/>
      <c r="Y22" s="3"/>
      <c r="Z22" s="3"/>
      <c r="AA22" s="3"/>
      <c r="AB22" s="3"/>
    </row>
    <row r="23" customFormat="false" ht="15.75" hidden="false" customHeight="true" outlineLevel="0" collapsed="false">
      <c r="A23" s="8" t="s">
        <v>19</v>
      </c>
      <c r="B23" s="8" t="s">
        <v>26</v>
      </c>
      <c r="C23" s="8" t="n">
        <v>1</v>
      </c>
      <c r="D23" s="8" t="n">
        <v>5</v>
      </c>
      <c r="E23" s="8" t="n">
        <v>2</v>
      </c>
      <c r="F23" s="8" t="n">
        <v>5</v>
      </c>
      <c r="G23" s="8" t="n">
        <v>2</v>
      </c>
      <c r="H23" s="8" t="n">
        <f aca="false">AVERAGE(C23:G23)</f>
        <v>3</v>
      </c>
      <c r="I23" s="8" t="n">
        <f aca="false">ABS(H23-$W$3)</f>
        <v>0.102189781021898</v>
      </c>
      <c r="J23" s="8" t="n">
        <f aca="false">POWER(I23,2)</f>
        <v>0.0104427513453034</v>
      </c>
      <c r="K23" s="8" t="s">
        <v>19</v>
      </c>
      <c r="L23" s="8" t="s">
        <v>26</v>
      </c>
      <c r="M23" s="8" t="n">
        <v>4</v>
      </c>
      <c r="N23" s="8" t="n">
        <v>5</v>
      </c>
      <c r="O23" s="8" t="n">
        <v>3</v>
      </c>
      <c r="P23" s="8" t="n">
        <v>1</v>
      </c>
      <c r="Q23" s="8" t="n">
        <v>3</v>
      </c>
      <c r="R23" s="8" t="n">
        <f aca="false">AVERAGE(M23:Q23)</f>
        <v>3.2</v>
      </c>
      <c r="S23" s="8" t="n">
        <f aca="false">ABS(R23-$W$4)</f>
        <v>0.401459854014598</v>
      </c>
      <c r="T23" s="8" t="n">
        <f aca="false">POWER(S23,2)</f>
        <v>0.161170014385422</v>
      </c>
      <c r="U23" s="3"/>
      <c r="V23" s="3"/>
      <c r="W23" s="3"/>
      <c r="X23" s="3"/>
      <c r="Y23" s="3"/>
      <c r="Z23" s="3"/>
      <c r="AA23" s="3"/>
      <c r="AB23" s="3"/>
    </row>
    <row r="24" customFormat="false" ht="15.75" hidden="false" customHeight="true" outlineLevel="0" collapsed="false">
      <c r="A24" s="8" t="s">
        <v>24</v>
      </c>
      <c r="B24" s="8" t="s">
        <v>22</v>
      </c>
      <c r="C24" s="8" t="n">
        <v>3</v>
      </c>
      <c r="D24" s="8" t="n">
        <v>2</v>
      </c>
      <c r="E24" s="8" t="n">
        <v>4</v>
      </c>
      <c r="F24" s="8" t="n">
        <v>4</v>
      </c>
      <c r="G24" s="8" t="n">
        <v>1</v>
      </c>
      <c r="H24" s="8" t="n">
        <f aca="false">AVERAGE(C24:G24)</f>
        <v>2.8</v>
      </c>
      <c r="I24" s="8" t="n">
        <f aca="false">ABS(H24-$W$3)</f>
        <v>0.0978102189781023</v>
      </c>
      <c r="J24" s="8" t="n">
        <f aca="false">POWER(I24,2)</f>
        <v>0.00956683893654432</v>
      </c>
      <c r="K24" s="8" t="s">
        <v>24</v>
      </c>
      <c r="L24" s="8" t="s">
        <v>22</v>
      </c>
      <c r="M24" s="8" t="n">
        <v>5</v>
      </c>
      <c r="N24" s="8" t="n">
        <v>3</v>
      </c>
      <c r="O24" s="8" t="n">
        <v>4</v>
      </c>
      <c r="P24" s="8" t="n">
        <v>3</v>
      </c>
      <c r="Q24" s="8" t="n">
        <v>3</v>
      </c>
      <c r="R24" s="8" t="n">
        <f aca="false">AVERAGE(M24:Q24)</f>
        <v>3.6</v>
      </c>
      <c r="S24" s="8" t="n">
        <f aca="false">ABS(R24-$W$4)</f>
        <v>0.00145985401459825</v>
      </c>
      <c r="T24" s="8" t="n">
        <f aca="false">POWER(S24,2)</f>
        <v>2.13117374393863E-006</v>
      </c>
      <c r="U24" s="3"/>
      <c r="V24" s="3"/>
      <c r="W24" s="3"/>
      <c r="X24" s="3"/>
      <c r="Y24" s="3"/>
      <c r="Z24" s="3"/>
      <c r="AA24" s="3"/>
      <c r="AB24" s="3"/>
    </row>
    <row r="25" customFormat="false" ht="15.75" hidden="false" customHeight="true" outlineLevel="0" collapsed="false">
      <c r="A25" s="8" t="s">
        <v>23</v>
      </c>
      <c r="B25" s="8" t="s">
        <v>26</v>
      </c>
      <c r="C25" s="8" t="n">
        <v>3</v>
      </c>
      <c r="D25" s="8" t="n">
        <v>2</v>
      </c>
      <c r="E25" s="8" t="n">
        <v>3</v>
      </c>
      <c r="F25" s="8" t="n">
        <v>5</v>
      </c>
      <c r="G25" s="8" t="n">
        <v>2</v>
      </c>
      <c r="H25" s="8" t="n">
        <f aca="false">AVERAGE(C25:G25)</f>
        <v>3</v>
      </c>
      <c r="I25" s="8" t="n">
        <f aca="false">ABS(H25-$W$3)</f>
        <v>0.102189781021898</v>
      </c>
      <c r="J25" s="8" t="n">
        <f aca="false">POWER(I25,2)</f>
        <v>0.0104427513453034</v>
      </c>
      <c r="K25" s="8" t="s">
        <v>23</v>
      </c>
      <c r="L25" s="8" t="s">
        <v>26</v>
      </c>
      <c r="M25" s="8" t="n">
        <v>4</v>
      </c>
      <c r="N25" s="8" t="n">
        <v>4</v>
      </c>
      <c r="O25" s="8" t="n">
        <v>4</v>
      </c>
      <c r="P25" s="8" t="n">
        <v>3</v>
      </c>
      <c r="Q25" s="8" t="n">
        <v>5</v>
      </c>
      <c r="R25" s="8" t="n">
        <f aca="false">AVERAGE(M25:Q25)</f>
        <v>4</v>
      </c>
      <c r="S25" s="8" t="n">
        <f aca="false">ABS(R25-$W$4)</f>
        <v>0.398540145985402</v>
      </c>
      <c r="T25" s="8" t="n">
        <f aca="false">POWER(S25,2)</f>
        <v>0.158834247962065</v>
      </c>
      <c r="U25" s="3"/>
      <c r="V25" s="3"/>
      <c r="W25" s="3"/>
      <c r="X25" s="3"/>
      <c r="Y25" s="3"/>
      <c r="Z25" s="3"/>
      <c r="AA25" s="3"/>
      <c r="AB25" s="3"/>
    </row>
    <row r="26" customFormat="false" ht="15" hidden="false" customHeight="false" outlineLevel="0" collapsed="false">
      <c r="A26" s="8" t="s">
        <v>25</v>
      </c>
      <c r="B26" s="8" t="s">
        <v>27</v>
      </c>
      <c r="C26" s="8" t="n">
        <v>5</v>
      </c>
      <c r="D26" s="8" t="n">
        <v>1</v>
      </c>
      <c r="E26" s="8" t="n">
        <v>2</v>
      </c>
      <c r="F26" s="8" t="n">
        <v>5</v>
      </c>
      <c r="G26" s="8" t="n">
        <v>3</v>
      </c>
      <c r="H26" s="8" t="n">
        <f aca="false">AVERAGE(C26:G26)</f>
        <v>3.2</v>
      </c>
      <c r="I26" s="8" t="n">
        <f aca="false">ABS(H26-$W$3)</f>
        <v>0.302189781021898</v>
      </c>
      <c r="J26" s="8" t="n">
        <f aca="false">POWER(I26,2)</f>
        <v>0.0913186637540627</v>
      </c>
      <c r="K26" s="8" t="s">
        <v>25</v>
      </c>
      <c r="L26" s="8" t="s">
        <v>27</v>
      </c>
      <c r="M26" s="8" t="n">
        <v>4</v>
      </c>
      <c r="N26" s="8" t="n">
        <v>4</v>
      </c>
      <c r="O26" s="8" t="n">
        <v>4</v>
      </c>
      <c r="P26" s="8" t="n">
        <v>3</v>
      </c>
      <c r="Q26" s="8" t="n">
        <v>3</v>
      </c>
      <c r="R26" s="8" t="n">
        <f aca="false">AVERAGE(M26:Q26)</f>
        <v>3.6</v>
      </c>
      <c r="S26" s="8" t="n">
        <f aca="false">ABS(R26-$W$4)</f>
        <v>0.00145985401459825</v>
      </c>
      <c r="T26" s="8" t="n">
        <f aca="false">POWER(S26,2)</f>
        <v>2.13117374393863E-006</v>
      </c>
      <c r="U26" s="3"/>
      <c r="V26" s="3"/>
      <c r="W26" s="3"/>
      <c r="X26" s="3"/>
      <c r="Y26" s="3"/>
      <c r="Z26" s="3"/>
      <c r="AA26" s="3"/>
      <c r="AB26" s="3"/>
    </row>
    <row r="27" customFormat="false" ht="15" hidden="false" customHeight="false" outlineLevel="0" collapsed="false">
      <c r="A27" s="8" t="s">
        <v>25</v>
      </c>
      <c r="B27" s="8" t="s">
        <v>22</v>
      </c>
      <c r="C27" s="8" t="n">
        <v>5</v>
      </c>
      <c r="D27" s="8" t="n">
        <v>3</v>
      </c>
      <c r="E27" s="8" t="n">
        <v>3</v>
      </c>
      <c r="F27" s="8" t="n">
        <v>4</v>
      </c>
      <c r="G27" s="8" t="n">
        <v>3</v>
      </c>
      <c r="H27" s="8" t="n">
        <f aca="false">AVERAGE(C27:G27)</f>
        <v>3.6</v>
      </c>
      <c r="I27" s="8" t="n">
        <f aca="false">ABS(H27-$W$3)</f>
        <v>0.702189781021898</v>
      </c>
      <c r="J27" s="8" t="n">
        <f aca="false">POWER(I27,2)</f>
        <v>0.493070488571581</v>
      </c>
      <c r="K27" s="8" t="s">
        <v>25</v>
      </c>
      <c r="L27" s="8" t="s">
        <v>22</v>
      </c>
      <c r="M27" s="8" t="n">
        <v>4</v>
      </c>
      <c r="N27" s="8" t="n">
        <v>4</v>
      </c>
      <c r="O27" s="8" t="n">
        <v>3</v>
      </c>
      <c r="P27" s="8" t="n">
        <v>1</v>
      </c>
      <c r="Q27" s="8" t="n">
        <v>5</v>
      </c>
      <c r="R27" s="8" t="n">
        <f aca="false">AVERAGE(M27:Q27)</f>
        <v>3.4</v>
      </c>
      <c r="S27" s="8" t="n">
        <f aca="false">ABS(R27-$W$4)</f>
        <v>0.201459854014598</v>
      </c>
      <c r="T27" s="8" t="n">
        <f aca="false">POWER(S27,2)</f>
        <v>0.0405860727795833</v>
      </c>
      <c r="U27" s="3"/>
      <c r="V27" s="3"/>
      <c r="W27" s="3"/>
      <c r="X27" s="3"/>
      <c r="Y27" s="3"/>
      <c r="Z27" s="3"/>
      <c r="AA27" s="3"/>
      <c r="AB27" s="3"/>
    </row>
    <row r="28" customFormat="false" ht="15.75" hidden="false" customHeight="true" outlineLevel="0" collapsed="false">
      <c r="A28" s="8" t="s">
        <v>28</v>
      </c>
      <c r="B28" s="8" t="s">
        <v>27</v>
      </c>
      <c r="C28" s="8" t="n">
        <v>2</v>
      </c>
      <c r="D28" s="8" t="n">
        <v>1</v>
      </c>
      <c r="E28" s="8" t="n">
        <v>2</v>
      </c>
      <c r="F28" s="8" t="n">
        <v>5</v>
      </c>
      <c r="G28" s="8" t="n">
        <v>3</v>
      </c>
      <c r="H28" s="8" t="n">
        <f aca="false">AVERAGE(C28:G28)</f>
        <v>2.6</v>
      </c>
      <c r="I28" s="8" t="n">
        <f aca="false">ABS(H28-$W$3)</f>
        <v>0.297810218978102</v>
      </c>
      <c r="J28" s="8" t="n">
        <f aca="false">POWER(I28,2)</f>
        <v>0.0886909265277851</v>
      </c>
      <c r="K28" s="8" t="s">
        <v>28</v>
      </c>
      <c r="L28" s="8" t="s">
        <v>27</v>
      </c>
      <c r="M28" s="8" t="n">
        <v>5</v>
      </c>
      <c r="N28" s="8" t="n">
        <v>5</v>
      </c>
      <c r="O28" s="8" t="n">
        <v>4</v>
      </c>
      <c r="P28" s="8" t="n">
        <v>3</v>
      </c>
      <c r="Q28" s="8" t="n">
        <v>4</v>
      </c>
      <c r="R28" s="8" t="n">
        <f aca="false">AVERAGE(M28:Q28)</f>
        <v>4.2</v>
      </c>
      <c r="S28" s="8" t="n">
        <f aca="false">ABS(R28-$W$4)</f>
        <v>0.598540145985402</v>
      </c>
      <c r="T28" s="8" t="n">
        <f aca="false">POWER(S28,2)</f>
        <v>0.358250306356226</v>
      </c>
      <c r="U28" s="3"/>
      <c r="V28" s="3"/>
      <c r="W28" s="3"/>
      <c r="X28" s="3"/>
      <c r="Y28" s="3"/>
      <c r="Z28" s="3"/>
      <c r="AA28" s="3"/>
      <c r="AB28" s="3"/>
    </row>
    <row r="29" customFormat="false" ht="15.75" hidden="false" customHeight="true" outlineLevel="0" collapsed="false">
      <c r="A29" s="8" t="s">
        <v>23</v>
      </c>
      <c r="B29" s="8" t="s">
        <v>20</v>
      </c>
      <c r="C29" s="8" t="n">
        <v>3</v>
      </c>
      <c r="D29" s="8" t="n">
        <v>3</v>
      </c>
      <c r="E29" s="8" t="n">
        <v>1</v>
      </c>
      <c r="F29" s="8" t="n">
        <v>5</v>
      </c>
      <c r="G29" s="8" t="n">
        <v>3</v>
      </c>
      <c r="H29" s="8" t="n">
        <f aca="false">AVERAGE(C29:G29)</f>
        <v>3</v>
      </c>
      <c r="I29" s="8" t="n">
        <f aca="false">ABS(H29-$W$3)</f>
        <v>0.102189781021898</v>
      </c>
      <c r="J29" s="8" t="n">
        <f aca="false">POWER(I29,2)</f>
        <v>0.0104427513453034</v>
      </c>
      <c r="K29" s="8" t="s">
        <v>23</v>
      </c>
      <c r="L29" s="8" t="s">
        <v>20</v>
      </c>
      <c r="M29" s="8" t="n">
        <v>4</v>
      </c>
      <c r="N29" s="8" t="n">
        <v>4</v>
      </c>
      <c r="O29" s="8" t="n">
        <v>3</v>
      </c>
      <c r="P29" s="8" t="n">
        <v>2</v>
      </c>
      <c r="Q29" s="8" t="n">
        <v>5</v>
      </c>
      <c r="R29" s="8" t="n">
        <f aca="false">AVERAGE(M29:Q29)</f>
        <v>3.6</v>
      </c>
      <c r="S29" s="8" t="n">
        <f aca="false">ABS(R29-$W$4)</f>
        <v>0.00145985401459825</v>
      </c>
      <c r="T29" s="8" t="n">
        <f aca="false">POWER(S29,2)</f>
        <v>2.13117374393863E-006</v>
      </c>
      <c r="U29" s="3"/>
      <c r="V29" s="3"/>
      <c r="W29" s="3"/>
      <c r="X29" s="3"/>
      <c r="Y29" s="3"/>
      <c r="Z29" s="3"/>
      <c r="AA29" s="3"/>
      <c r="AB29" s="3"/>
    </row>
    <row r="30" customFormat="false" ht="15.75" hidden="false" customHeight="true" outlineLevel="0" collapsed="false">
      <c r="A30" s="8" t="s">
        <v>19</v>
      </c>
      <c r="B30" s="8" t="s">
        <v>20</v>
      </c>
      <c r="C30" s="8" t="n">
        <v>3</v>
      </c>
      <c r="D30" s="8" t="n">
        <v>4</v>
      </c>
      <c r="E30" s="8" t="n">
        <v>1</v>
      </c>
      <c r="F30" s="8" t="n">
        <v>5</v>
      </c>
      <c r="G30" s="8" t="n">
        <v>1</v>
      </c>
      <c r="H30" s="8" t="n">
        <f aca="false">AVERAGE(C30:G30)</f>
        <v>2.8</v>
      </c>
      <c r="I30" s="8" t="n">
        <f aca="false">ABS(H30-$W$3)</f>
        <v>0.0978102189781023</v>
      </c>
      <c r="J30" s="8" t="n">
        <f aca="false">POWER(I30,2)</f>
        <v>0.00956683893654432</v>
      </c>
      <c r="K30" s="8" t="s">
        <v>19</v>
      </c>
      <c r="L30" s="8" t="s">
        <v>20</v>
      </c>
      <c r="M30" s="8" t="n">
        <v>5</v>
      </c>
      <c r="N30" s="8" t="n">
        <v>4</v>
      </c>
      <c r="O30" s="8" t="n">
        <v>4</v>
      </c>
      <c r="P30" s="8" t="n">
        <v>1</v>
      </c>
      <c r="Q30" s="8" t="n">
        <v>5</v>
      </c>
      <c r="R30" s="8" t="n">
        <f aca="false">AVERAGE(M30:Q30)</f>
        <v>3.8</v>
      </c>
      <c r="S30" s="8" t="n">
        <f aca="false">ABS(R30-$W$4)</f>
        <v>0.198540145985401</v>
      </c>
      <c r="T30" s="8" t="n">
        <f aca="false">POWER(S30,2)</f>
        <v>0.0394181895679045</v>
      </c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true" outlineLevel="0" collapsed="false">
      <c r="A31" s="8" t="s">
        <v>25</v>
      </c>
      <c r="B31" s="8" t="s">
        <v>22</v>
      </c>
      <c r="C31" s="8" t="n">
        <v>1</v>
      </c>
      <c r="D31" s="8" t="n">
        <v>2</v>
      </c>
      <c r="E31" s="8" t="n">
        <v>3</v>
      </c>
      <c r="F31" s="8" t="n">
        <v>4</v>
      </c>
      <c r="G31" s="8" t="n">
        <v>2</v>
      </c>
      <c r="H31" s="8" t="n">
        <f aca="false">AVERAGE(C31:G31)</f>
        <v>2.4</v>
      </c>
      <c r="I31" s="8" t="n">
        <f aca="false">ABS(H31-$W$3)</f>
        <v>0.497810218978102</v>
      </c>
      <c r="J31" s="8" t="n">
        <f aca="false">POWER(I31,2)</f>
        <v>0.247815014119026</v>
      </c>
      <c r="K31" s="8" t="s">
        <v>25</v>
      </c>
      <c r="L31" s="8" t="s">
        <v>22</v>
      </c>
      <c r="M31" s="8" t="n">
        <v>4</v>
      </c>
      <c r="N31" s="8" t="n">
        <v>4</v>
      </c>
      <c r="O31" s="8" t="n">
        <v>3</v>
      </c>
      <c r="P31" s="8" t="n">
        <v>1</v>
      </c>
      <c r="Q31" s="8" t="n">
        <v>5</v>
      </c>
      <c r="R31" s="8" t="n">
        <f aca="false">AVERAGE(M31:Q31)</f>
        <v>3.4</v>
      </c>
      <c r="S31" s="8" t="n">
        <f aca="false">ABS(R31-$W$4)</f>
        <v>0.201459854014598</v>
      </c>
      <c r="T31" s="8" t="n">
        <f aca="false">POWER(S31,2)</f>
        <v>0.0405860727795833</v>
      </c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true" outlineLevel="0" collapsed="false">
      <c r="A32" s="8" t="s">
        <v>19</v>
      </c>
      <c r="B32" s="8" t="s">
        <v>27</v>
      </c>
      <c r="C32" s="8" t="n">
        <v>2</v>
      </c>
      <c r="D32" s="8" t="n">
        <v>2</v>
      </c>
      <c r="E32" s="8" t="n">
        <v>3</v>
      </c>
      <c r="F32" s="8" t="n">
        <v>4</v>
      </c>
      <c r="G32" s="8" t="n">
        <v>3</v>
      </c>
      <c r="H32" s="8" t="n">
        <f aca="false">AVERAGE(C32:G32)</f>
        <v>2.8</v>
      </c>
      <c r="I32" s="8" t="n">
        <f aca="false">ABS(H32-$W$3)</f>
        <v>0.0978102189781023</v>
      </c>
      <c r="J32" s="8" t="n">
        <f aca="false">POWER(I32,2)</f>
        <v>0.00956683893654432</v>
      </c>
      <c r="K32" s="8" t="s">
        <v>19</v>
      </c>
      <c r="L32" s="8" t="s">
        <v>27</v>
      </c>
      <c r="M32" s="8" t="n">
        <v>3</v>
      </c>
      <c r="N32" s="8" t="n">
        <v>2</v>
      </c>
      <c r="O32" s="8" t="n">
        <v>4</v>
      </c>
      <c r="P32" s="8" t="n">
        <v>2</v>
      </c>
      <c r="Q32" s="8" t="n">
        <v>5</v>
      </c>
      <c r="R32" s="8" t="n">
        <f aca="false">AVERAGE(M32:Q32)</f>
        <v>3.2</v>
      </c>
      <c r="S32" s="8" t="n">
        <f aca="false">ABS(R32-$W$4)</f>
        <v>0.401459854014598</v>
      </c>
      <c r="T32" s="8" t="n">
        <f aca="false">POWER(S32,2)</f>
        <v>0.161170014385422</v>
      </c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true" outlineLevel="0" collapsed="false">
      <c r="A33" s="8" t="s">
        <v>24</v>
      </c>
      <c r="B33" s="8" t="s">
        <v>22</v>
      </c>
      <c r="C33" s="8" t="n">
        <v>1</v>
      </c>
      <c r="D33" s="8" t="n">
        <v>1</v>
      </c>
      <c r="E33" s="8" t="n">
        <v>5</v>
      </c>
      <c r="F33" s="8" t="n">
        <v>5</v>
      </c>
      <c r="G33" s="8" t="n">
        <v>1</v>
      </c>
      <c r="H33" s="8" t="n">
        <f aca="false">AVERAGE(C33:G33)</f>
        <v>2.6</v>
      </c>
      <c r="I33" s="8" t="n">
        <f aca="false">ABS(H33-$W$3)</f>
        <v>0.297810218978102</v>
      </c>
      <c r="J33" s="8" t="n">
        <f aca="false">POWER(I33,2)</f>
        <v>0.0886909265277851</v>
      </c>
      <c r="K33" s="8" t="s">
        <v>24</v>
      </c>
      <c r="L33" s="8" t="s">
        <v>22</v>
      </c>
      <c r="M33" s="8" t="n">
        <v>2</v>
      </c>
      <c r="N33" s="8" t="n">
        <v>2</v>
      </c>
      <c r="O33" s="8" t="n">
        <v>4</v>
      </c>
      <c r="P33" s="8" t="n">
        <v>1</v>
      </c>
      <c r="Q33" s="8" t="n">
        <v>4</v>
      </c>
      <c r="R33" s="8" t="n">
        <f aca="false">AVERAGE(M33:Q33)</f>
        <v>2.6</v>
      </c>
      <c r="S33" s="8" t="n">
        <f aca="false">ABS(R33-$W$4)</f>
        <v>1.0014598540146</v>
      </c>
      <c r="T33" s="8" t="n">
        <f aca="false">POWER(S33,2)</f>
        <v>1.00292183920294</v>
      </c>
      <c r="U33" s="3"/>
      <c r="V33" s="3"/>
      <c r="W33" s="3"/>
      <c r="X33" s="3"/>
      <c r="Y33" s="3"/>
      <c r="Z33" s="3"/>
      <c r="AA33" s="3"/>
      <c r="AB33" s="3"/>
    </row>
    <row r="34" customFormat="false" ht="15.75" hidden="false" customHeight="true" outlineLevel="0" collapsed="false">
      <c r="A34" s="8" t="s">
        <v>24</v>
      </c>
      <c r="B34" s="8" t="s">
        <v>22</v>
      </c>
      <c r="C34" s="8" t="n">
        <v>3</v>
      </c>
      <c r="D34" s="8" t="n">
        <v>4</v>
      </c>
      <c r="E34" s="8" t="n">
        <v>3</v>
      </c>
      <c r="F34" s="8" t="n">
        <v>4</v>
      </c>
      <c r="G34" s="8" t="n">
        <v>2</v>
      </c>
      <c r="H34" s="8" t="n">
        <f aca="false">AVERAGE(C34:G34)</f>
        <v>3.2</v>
      </c>
      <c r="I34" s="8" t="n">
        <f aca="false">ABS(H34-$W$3)</f>
        <v>0.302189781021898</v>
      </c>
      <c r="J34" s="8" t="n">
        <f aca="false">POWER(I34,2)</f>
        <v>0.0913186637540627</v>
      </c>
      <c r="K34" s="8" t="s">
        <v>24</v>
      </c>
      <c r="L34" s="8" t="s">
        <v>22</v>
      </c>
      <c r="M34" s="8" t="n">
        <v>2</v>
      </c>
      <c r="N34" s="8" t="n">
        <v>4</v>
      </c>
      <c r="O34" s="8" t="n">
        <v>4</v>
      </c>
      <c r="P34" s="8" t="n">
        <v>1</v>
      </c>
      <c r="Q34" s="8" t="n">
        <v>4</v>
      </c>
      <c r="R34" s="8" t="n">
        <f aca="false">AVERAGE(M34:Q34)</f>
        <v>3</v>
      </c>
      <c r="S34" s="8" t="n">
        <f aca="false">ABS(R34-$W$4)</f>
        <v>0.601459854014598</v>
      </c>
      <c r="T34" s="8" t="n">
        <f aca="false">POWER(S34,2)</f>
        <v>0.361753955991262</v>
      </c>
      <c r="U34" s="3"/>
      <c r="V34" s="3"/>
      <c r="W34" s="3"/>
      <c r="X34" s="3"/>
      <c r="Y34" s="3"/>
      <c r="Z34" s="3"/>
      <c r="AA34" s="3"/>
      <c r="AB34" s="3"/>
    </row>
    <row r="35" customFormat="false" ht="15.75" hidden="false" customHeight="true" outlineLevel="0" collapsed="false">
      <c r="A35" s="8" t="s">
        <v>23</v>
      </c>
      <c r="B35" s="8" t="s">
        <v>20</v>
      </c>
      <c r="C35" s="8" t="n">
        <v>3</v>
      </c>
      <c r="D35" s="8" t="n">
        <v>2</v>
      </c>
      <c r="E35" s="8" t="n">
        <v>3</v>
      </c>
      <c r="F35" s="8" t="n">
        <v>5</v>
      </c>
      <c r="G35" s="8" t="n">
        <v>2</v>
      </c>
      <c r="H35" s="8" t="n">
        <f aca="false">AVERAGE(C35:G35)</f>
        <v>3</v>
      </c>
      <c r="I35" s="8" t="n">
        <f aca="false">ABS(H35-$W$3)</f>
        <v>0.102189781021898</v>
      </c>
      <c r="J35" s="8" t="n">
        <f aca="false">POWER(I35,2)</f>
        <v>0.0104427513453034</v>
      </c>
      <c r="K35" s="8" t="s">
        <v>23</v>
      </c>
      <c r="L35" s="8" t="s">
        <v>20</v>
      </c>
      <c r="M35" s="8" t="n">
        <v>4</v>
      </c>
      <c r="N35" s="8" t="n">
        <v>3</v>
      </c>
      <c r="O35" s="8" t="n">
        <v>1</v>
      </c>
      <c r="P35" s="8" t="n">
        <v>1</v>
      </c>
      <c r="Q35" s="8" t="n">
        <v>4</v>
      </c>
      <c r="R35" s="8" t="n">
        <f aca="false">AVERAGE(M35:Q35)</f>
        <v>2.6</v>
      </c>
      <c r="S35" s="8" t="n">
        <f aca="false">ABS(R35-$W$4)</f>
        <v>1.0014598540146</v>
      </c>
      <c r="T35" s="8" t="n">
        <f aca="false">POWER(S35,2)</f>
        <v>1.00292183920294</v>
      </c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true" outlineLevel="0" collapsed="false">
      <c r="A36" s="8" t="s">
        <v>25</v>
      </c>
      <c r="B36" s="8" t="s">
        <v>20</v>
      </c>
      <c r="C36" s="8" t="n">
        <v>4</v>
      </c>
      <c r="D36" s="8" t="n">
        <v>2</v>
      </c>
      <c r="E36" s="8" t="n">
        <v>4</v>
      </c>
      <c r="F36" s="8" t="n">
        <v>4</v>
      </c>
      <c r="G36" s="8" t="n">
        <v>2</v>
      </c>
      <c r="H36" s="8" t="n">
        <f aca="false">AVERAGE(C36:G36)</f>
        <v>3.2</v>
      </c>
      <c r="I36" s="8" t="n">
        <f aca="false">ABS(H36-$W$3)</f>
        <v>0.302189781021898</v>
      </c>
      <c r="J36" s="8" t="n">
        <f aca="false">POWER(I36,2)</f>
        <v>0.0913186637540627</v>
      </c>
      <c r="K36" s="8" t="s">
        <v>25</v>
      </c>
      <c r="L36" s="8" t="s">
        <v>20</v>
      </c>
      <c r="M36" s="8" t="n">
        <v>5</v>
      </c>
      <c r="N36" s="8" t="n">
        <v>4</v>
      </c>
      <c r="O36" s="8" t="n">
        <v>3</v>
      </c>
      <c r="P36" s="8" t="n">
        <v>2</v>
      </c>
      <c r="Q36" s="8" t="n">
        <v>3</v>
      </c>
      <c r="R36" s="8" t="n">
        <f aca="false">AVERAGE(M36:Q36)</f>
        <v>3.4</v>
      </c>
      <c r="S36" s="8" t="n">
        <f aca="false">ABS(R36-$W$4)</f>
        <v>0.201459854014598</v>
      </c>
      <c r="T36" s="8" t="n">
        <f aca="false">POWER(S36,2)</f>
        <v>0.0405860727795833</v>
      </c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true" outlineLevel="0" collapsed="false">
      <c r="A37" s="8" t="s">
        <v>25</v>
      </c>
      <c r="B37" s="8" t="s">
        <v>20</v>
      </c>
      <c r="C37" s="8" t="n">
        <v>2</v>
      </c>
      <c r="D37" s="8" t="n">
        <v>1</v>
      </c>
      <c r="E37" s="8" t="n">
        <v>3</v>
      </c>
      <c r="F37" s="8" t="n">
        <v>5</v>
      </c>
      <c r="G37" s="8" t="n">
        <v>1</v>
      </c>
      <c r="H37" s="8" t="n">
        <f aca="false">AVERAGE(C37:G37)</f>
        <v>2.4</v>
      </c>
      <c r="I37" s="8" t="n">
        <f aca="false">ABS(H37-$W$3)</f>
        <v>0.497810218978102</v>
      </c>
      <c r="J37" s="8" t="n">
        <f aca="false">POWER(I37,2)</f>
        <v>0.247815014119026</v>
      </c>
      <c r="K37" s="8" t="s">
        <v>25</v>
      </c>
      <c r="L37" s="8" t="s">
        <v>20</v>
      </c>
      <c r="M37" s="8" t="n">
        <v>3</v>
      </c>
      <c r="N37" s="8" t="n">
        <v>3</v>
      </c>
      <c r="O37" s="8" t="n">
        <v>5</v>
      </c>
      <c r="P37" s="8" t="n">
        <v>4</v>
      </c>
      <c r="Q37" s="8" t="n">
        <v>5</v>
      </c>
      <c r="R37" s="8" t="n">
        <f aca="false">AVERAGE(M37:Q37)</f>
        <v>4</v>
      </c>
      <c r="S37" s="8" t="n">
        <f aca="false">ABS(R37-$W$4)</f>
        <v>0.398540145985402</v>
      </c>
      <c r="T37" s="8" t="n">
        <f aca="false">POWER(S37,2)</f>
        <v>0.158834247962065</v>
      </c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true" outlineLevel="0" collapsed="false">
      <c r="A38" s="8" t="s">
        <v>19</v>
      </c>
      <c r="B38" s="8" t="s">
        <v>20</v>
      </c>
      <c r="C38" s="8" t="n">
        <v>3</v>
      </c>
      <c r="D38" s="8" t="n">
        <v>2</v>
      </c>
      <c r="E38" s="8" t="n">
        <v>3</v>
      </c>
      <c r="F38" s="8" t="n">
        <v>5</v>
      </c>
      <c r="G38" s="8" t="n">
        <v>2</v>
      </c>
      <c r="H38" s="8" t="n">
        <f aca="false">AVERAGE(C38:G38)</f>
        <v>3</v>
      </c>
      <c r="I38" s="8" t="n">
        <f aca="false">ABS(H38-$W$3)</f>
        <v>0.102189781021898</v>
      </c>
      <c r="J38" s="8" t="n">
        <f aca="false">POWER(I38,2)</f>
        <v>0.0104427513453034</v>
      </c>
      <c r="K38" s="8" t="s">
        <v>19</v>
      </c>
      <c r="L38" s="8" t="s">
        <v>20</v>
      </c>
      <c r="M38" s="8" t="n">
        <v>4</v>
      </c>
      <c r="N38" s="8" t="n">
        <v>4</v>
      </c>
      <c r="O38" s="8" t="n">
        <v>1</v>
      </c>
      <c r="P38" s="8" t="n">
        <v>3</v>
      </c>
      <c r="Q38" s="8" t="n">
        <v>4</v>
      </c>
      <c r="R38" s="8" t="n">
        <f aca="false">AVERAGE(M38:Q38)</f>
        <v>3.2</v>
      </c>
      <c r="S38" s="8" t="n">
        <f aca="false">ABS(R38-$W$4)</f>
        <v>0.401459854014598</v>
      </c>
      <c r="T38" s="8" t="n">
        <f aca="false">POWER(S38,2)</f>
        <v>0.161170014385422</v>
      </c>
      <c r="U38" s="3"/>
      <c r="V38" s="3"/>
      <c r="W38" s="3"/>
      <c r="X38" s="3"/>
      <c r="Y38" s="3"/>
      <c r="Z38" s="3"/>
      <c r="AA38" s="3"/>
      <c r="AB38" s="3"/>
    </row>
    <row r="39" customFormat="false" ht="15" hidden="false" customHeight="false" outlineLevel="0" collapsed="false">
      <c r="A39" s="8" t="s">
        <v>25</v>
      </c>
      <c r="B39" s="8" t="s">
        <v>27</v>
      </c>
      <c r="C39" s="8" t="n">
        <v>1</v>
      </c>
      <c r="D39" s="8" t="n">
        <v>5</v>
      </c>
      <c r="E39" s="8" t="n">
        <v>3</v>
      </c>
      <c r="F39" s="8" t="n">
        <v>5</v>
      </c>
      <c r="G39" s="8" t="n">
        <v>2</v>
      </c>
      <c r="H39" s="8" t="n">
        <f aca="false">AVERAGE(C39:G39)</f>
        <v>3.2</v>
      </c>
      <c r="I39" s="8" t="n">
        <f aca="false">ABS(H39-$W$3)</f>
        <v>0.302189781021898</v>
      </c>
      <c r="J39" s="8" t="n">
        <f aca="false">POWER(I39,2)</f>
        <v>0.0913186637540627</v>
      </c>
      <c r="K39" s="8" t="s">
        <v>25</v>
      </c>
      <c r="L39" s="8" t="s">
        <v>27</v>
      </c>
      <c r="M39" s="8" t="n">
        <v>4</v>
      </c>
      <c r="N39" s="8" t="n">
        <v>4</v>
      </c>
      <c r="O39" s="8" t="n">
        <v>3</v>
      </c>
      <c r="P39" s="8" t="n">
        <v>4</v>
      </c>
      <c r="Q39" s="8" t="n">
        <v>5</v>
      </c>
      <c r="R39" s="8" t="n">
        <f aca="false">AVERAGE(M39:Q39)</f>
        <v>4</v>
      </c>
      <c r="S39" s="8" t="n">
        <f aca="false">ABS(R39-$W$4)</f>
        <v>0.398540145985402</v>
      </c>
      <c r="T39" s="8" t="n">
        <f aca="false">POWER(S39,2)</f>
        <v>0.158834247962065</v>
      </c>
      <c r="U39" s="3"/>
      <c r="V39" s="3"/>
      <c r="W39" s="3"/>
      <c r="X39" s="3"/>
      <c r="Y39" s="3"/>
      <c r="Z39" s="3"/>
      <c r="AA39" s="3"/>
      <c r="AB39" s="3"/>
    </row>
    <row r="40" customFormat="false" ht="15.75" hidden="false" customHeight="true" outlineLevel="0" collapsed="false">
      <c r="A40" s="8" t="s">
        <v>19</v>
      </c>
      <c r="B40" s="8" t="s">
        <v>27</v>
      </c>
      <c r="C40" s="8" t="n">
        <v>2</v>
      </c>
      <c r="D40" s="8" t="n">
        <v>4</v>
      </c>
      <c r="E40" s="8" t="n">
        <v>4</v>
      </c>
      <c r="F40" s="8" t="n">
        <v>5</v>
      </c>
      <c r="G40" s="8" t="n">
        <v>1</v>
      </c>
      <c r="H40" s="8" t="n">
        <f aca="false">AVERAGE(C40:G40)</f>
        <v>3.2</v>
      </c>
      <c r="I40" s="8" t="n">
        <f aca="false">ABS(H40-$W$3)</f>
        <v>0.302189781021898</v>
      </c>
      <c r="J40" s="8" t="n">
        <f aca="false">POWER(I40,2)</f>
        <v>0.0913186637540627</v>
      </c>
      <c r="K40" s="8" t="s">
        <v>19</v>
      </c>
      <c r="L40" s="8" t="s">
        <v>27</v>
      </c>
      <c r="M40" s="8" t="n">
        <v>4</v>
      </c>
      <c r="N40" s="8" t="n">
        <v>5</v>
      </c>
      <c r="O40" s="8" t="n">
        <v>3</v>
      </c>
      <c r="P40" s="8" t="n">
        <v>4</v>
      </c>
      <c r="Q40" s="8" t="n">
        <v>3</v>
      </c>
      <c r="R40" s="8" t="n">
        <f aca="false">AVERAGE(M40:Q40)</f>
        <v>3.8</v>
      </c>
      <c r="S40" s="8" t="n">
        <f aca="false">ABS(R40-$W$4)</f>
        <v>0.198540145985401</v>
      </c>
      <c r="T40" s="8" t="n">
        <f aca="false">POWER(S40,2)</f>
        <v>0.0394181895679045</v>
      </c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true" outlineLevel="0" collapsed="false">
      <c r="A41" s="8" t="s">
        <v>23</v>
      </c>
      <c r="B41" s="8" t="s">
        <v>22</v>
      </c>
      <c r="C41" s="8" t="n">
        <v>1</v>
      </c>
      <c r="D41" s="8" t="n">
        <v>2</v>
      </c>
      <c r="E41" s="8" t="n">
        <v>4</v>
      </c>
      <c r="F41" s="8" t="n">
        <v>5</v>
      </c>
      <c r="G41" s="8" t="n">
        <v>4</v>
      </c>
      <c r="H41" s="8" t="n">
        <f aca="false">AVERAGE(C41:G41)</f>
        <v>3.2</v>
      </c>
      <c r="I41" s="8" t="n">
        <f aca="false">ABS(H41-$W$3)</f>
        <v>0.302189781021898</v>
      </c>
      <c r="J41" s="8" t="n">
        <f aca="false">POWER(I41,2)</f>
        <v>0.0913186637540627</v>
      </c>
      <c r="K41" s="8" t="s">
        <v>23</v>
      </c>
      <c r="L41" s="8" t="s">
        <v>22</v>
      </c>
      <c r="M41" s="8" t="n">
        <v>4</v>
      </c>
      <c r="N41" s="8" t="n">
        <v>4</v>
      </c>
      <c r="O41" s="8" t="n">
        <v>1</v>
      </c>
      <c r="P41" s="8" t="n">
        <v>2</v>
      </c>
      <c r="Q41" s="8" t="n">
        <v>5</v>
      </c>
      <c r="R41" s="8" t="n">
        <f aca="false">AVERAGE(M41:Q41)</f>
        <v>3.2</v>
      </c>
      <c r="S41" s="8" t="n">
        <f aca="false">ABS(R41-$W$4)</f>
        <v>0.401459854014598</v>
      </c>
      <c r="T41" s="8" t="n">
        <f aca="false">POWER(S41,2)</f>
        <v>0.161170014385422</v>
      </c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true" outlineLevel="0" collapsed="false">
      <c r="A42" s="8" t="s">
        <v>23</v>
      </c>
      <c r="B42" s="8" t="s">
        <v>22</v>
      </c>
      <c r="C42" s="8" t="n">
        <v>1</v>
      </c>
      <c r="D42" s="8" t="n">
        <v>4</v>
      </c>
      <c r="E42" s="8" t="n">
        <v>3</v>
      </c>
      <c r="F42" s="8" t="n">
        <v>4</v>
      </c>
      <c r="G42" s="8" t="n">
        <v>2</v>
      </c>
      <c r="H42" s="8" t="n">
        <f aca="false">AVERAGE(C42:G42)</f>
        <v>2.8</v>
      </c>
      <c r="I42" s="8" t="n">
        <f aca="false">ABS(H42-$W$3)</f>
        <v>0.0978102189781023</v>
      </c>
      <c r="J42" s="8" t="n">
        <f aca="false">POWER(I42,2)</f>
        <v>0.00956683893654432</v>
      </c>
      <c r="K42" s="8" t="s">
        <v>23</v>
      </c>
      <c r="L42" s="8" t="s">
        <v>22</v>
      </c>
      <c r="M42" s="8" t="n">
        <v>5</v>
      </c>
      <c r="N42" s="8" t="n">
        <v>4</v>
      </c>
      <c r="O42" s="8" t="n">
        <v>4</v>
      </c>
      <c r="P42" s="8" t="n">
        <v>2</v>
      </c>
      <c r="Q42" s="8" t="n">
        <v>5</v>
      </c>
      <c r="R42" s="8" t="n">
        <f aca="false">AVERAGE(M42:Q42)</f>
        <v>4</v>
      </c>
      <c r="S42" s="8" t="n">
        <f aca="false">ABS(R42-$W$4)</f>
        <v>0.398540145985402</v>
      </c>
      <c r="T42" s="8" t="n">
        <f aca="false">POWER(S42,2)</f>
        <v>0.158834247962065</v>
      </c>
      <c r="U42" s="3"/>
      <c r="V42" s="3"/>
      <c r="W42" s="3"/>
      <c r="X42" s="3"/>
      <c r="Y42" s="3"/>
      <c r="Z42" s="3"/>
      <c r="AA42" s="3"/>
      <c r="AB42" s="3"/>
    </row>
    <row r="43" customFormat="false" ht="15" hidden="false" customHeight="false" outlineLevel="0" collapsed="false">
      <c r="A43" s="8" t="s">
        <v>25</v>
      </c>
      <c r="B43" s="8" t="s">
        <v>27</v>
      </c>
      <c r="C43" s="8" t="n">
        <v>5</v>
      </c>
      <c r="D43" s="8" t="n">
        <v>1</v>
      </c>
      <c r="E43" s="8" t="n">
        <v>2</v>
      </c>
      <c r="F43" s="8" t="n">
        <v>4</v>
      </c>
      <c r="G43" s="8" t="n">
        <v>2</v>
      </c>
      <c r="H43" s="8" t="n">
        <f aca="false">AVERAGE(C43:G43)</f>
        <v>2.8</v>
      </c>
      <c r="I43" s="8" t="n">
        <f aca="false">ABS(H43-$W$3)</f>
        <v>0.0978102189781023</v>
      </c>
      <c r="J43" s="8" t="n">
        <f aca="false">POWER(I43,2)</f>
        <v>0.00956683893654432</v>
      </c>
      <c r="K43" s="8" t="s">
        <v>25</v>
      </c>
      <c r="L43" s="8" t="s">
        <v>27</v>
      </c>
      <c r="M43" s="8" t="n">
        <v>4</v>
      </c>
      <c r="N43" s="8" t="n">
        <v>4</v>
      </c>
      <c r="O43" s="8" t="n">
        <v>4</v>
      </c>
      <c r="P43" s="8" t="n">
        <v>1</v>
      </c>
      <c r="Q43" s="8" t="n">
        <v>5</v>
      </c>
      <c r="R43" s="8" t="n">
        <f aca="false">AVERAGE(M43:Q43)</f>
        <v>3.6</v>
      </c>
      <c r="S43" s="8" t="n">
        <f aca="false">ABS(R43-$W$4)</f>
        <v>0.00145985401459825</v>
      </c>
      <c r="T43" s="8" t="n">
        <f aca="false">POWER(S43,2)</f>
        <v>2.13117374393863E-006</v>
      </c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true" outlineLevel="0" collapsed="false">
      <c r="A44" s="8" t="s">
        <v>19</v>
      </c>
      <c r="B44" s="8" t="s">
        <v>20</v>
      </c>
      <c r="C44" s="8" t="n">
        <v>2</v>
      </c>
      <c r="D44" s="8" t="n">
        <v>3</v>
      </c>
      <c r="E44" s="8" t="n">
        <v>2</v>
      </c>
      <c r="F44" s="8" t="n">
        <v>4</v>
      </c>
      <c r="G44" s="8" t="n">
        <v>1</v>
      </c>
      <c r="H44" s="8" t="n">
        <f aca="false">AVERAGE(C44:G44)</f>
        <v>2.4</v>
      </c>
      <c r="I44" s="8" t="n">
        <f aca="false">ABS(H44-$W$3)</f>
        <v>0.497810218978102</v>
      </c>
      <c r="J44" s="8" t="n">
        <f aca="false">POWER(I44,2)</f>
        <v>0.247815014119026</v>
      </c>
      <c r="K44" s="8" t="s">
        <v>19</v>
      </c>
      <c r="L44" s="8" t="s">
        <v>20</v>
      </c>
      <c r="M44" s="8" t="n">
        <v>5</v>
      </c>
      <c r="N44" s="8" t="n">
        <v>2</v>
      </c>
      <c r="O44" s="8" t="n">
        <v>3</v>
      </c>
      <c r="P44" s="8" t="n">
        <v>4</v>
      </c>
      <c r="Q44" s="8" t="n">
        <v>5</v>
      </c>
      <c r="R44" s="8" t="n">
        <f aca="false">AVERAGE(M44:Q44)</f>
        <v>3.8</v>
      </c>
      <c r="S44" s="8" t="n">
        <f aca="false">ABS(R44-$W$4)</f>
        <v>0.198540145985401</v>
      </c>
      <c r="T44" s="8" t="n">
        <f aca="false">POWER(S44,2)</f>
        <v>0.0394181895679045</v>
      </c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true" outlineLevel="0" collapsed="false">
      <c r="A45" s="8" t="s">
        <v>19</v>
      </c>
      <c r="B45" s="8" t="s">
        <v>20</v>
      </c>
      <c r="C45" s="8" t="n">
        <v>3</v>
      </c>
      <c r="D45" s="8" t="n">
        <v>4</v>
      </c>
      <c r="E45" s="8" t="n">
        <v>3</v>
      </c>
      <c r="F45" s="8" t="n">
        <v>5</v>
      </c>
      <c r="G45" s="8" t="n">
        <v>3</v>
      </c>
      <c r="H45" s="8" t="n">
        <f aca="false">AVERAGE(C45:G45)</f>
        <v>3.6</v>
      </c>
      <c r="I45" s="8" t="n">
        <f aca="false">ABS(H45-$W$3)</f>
        <v>0.702189781021898</v>
      </c>
      <c r="J45" s="8" t="n">
        <f aca="false">POWER(I45,2)</f>
        <v>0.493070488571581</v>
      </c>
      <c r="K45" s="8" t="s">
        <v>19</v>
      </c>
      <c r="L45" s="8" t="s">
        <v>20</v>
      </c>
      <c r="M45" s="8" t="n">
        <v>2</v>
      </c>
      <c r="N45" s="8" t="n">
        <v>4</v>
      </c>
      <c r="O45" s="8" t="n">
        <v>3</v>
      </c>
      <c r="P45" s="8" t="n">
        <v>3</v>
      </c>
      <c r="Q45" s="8" t="n">
        <v>5</v>
      </c>
      <c r="R45" s="8" t="n">
        <f aca="false">AVERAGE(M45:Q45)</f>
        <v>3.4</v>
      </c>
      <c r="S45" s="8" t="n">
        <f aca="false">ABS(R45-$W$4)</f>
        <v>0.201459854014598</v>
      </c>
      <c r="T45" s="8" t="n">
        <f aca="false">POWER(S45,2)</f>
        <v>0.0405860727795833</v>
      </c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true" outlineLevel="0" collapsed="false">
      <c r="A46" s="8" t="s">
        <v>19</v>
      </c>
      <c r="B46" s="8" t="s">
        <v>22</v>
      </c>
      <c r="C46" s="8" t="n">
        <v>3</v>
      </c>
      <c r="D46" s="8" t="n">
        <v>2</v>
      </c>
      <c r="E46" s="8" t="n">
        <v>1</v>
      </c>
      <c r="F46" s="8" t="n">
        <v>4</v>
      </c>
      <c r="G46" s="8" t="n">
        <v>1</v>
      </c>
      <c r="H46" s="8" t="n">
        <f aca="false">AVERAGE(C46:G46)</f>
        <v>2.2</v>
      </c>
      <c r="I46" s="8" t="n">
        <f aca="false">ABS(H46-$W$3)</f>
        <v>0.697810218978102</v>
      </c>
      <c r="J46" s="8" t="n">
        <f aca="false">POWER(I46,2)</f>
        <v>0.486939101710267</v>
      </c>
      <c r="K46" s="8" t="s">
        <v>19</v>
      </c>
      <c r="L46" s="8" t="s">
        <v>22</v>
      </c>
      <c r="M46" s="8" t="n">
        <v>4</v>
      </c>
      <c r="N46" s="8" t="n">
        <v>4</v>
      </c>
      <c r="O46" s="8" t="n">
        <v>4</v>
      </c>
      <c r="P46" s="8" t="n">
        <v>2</v>
      </c>
      <c r="Q46" s="8" t="n">
        <v>5</v>
      </c>
      <c r="R46" s="8" t="n">
        <f aca="false">AVERAGE(M46:Q46)</f>
        <v>3.8</v>
      </c>
      <c r="S46" s="8" t="n">
        <f aca="false">ABS(R46-$W$4)</f>
        <v>0.198540145985401</v>
      </c>
      <c r="T46" s="8" t="n">
        <f aca="false">POWER(S46,2)</f>
        <v>0.0394181895679045</v>
      </c>
      <c r="U46" s="3"/>
      <c r="V46" s="3"/>
      <c r="W46" s="3"/>
      <c r="X46" s="3"/>
      <c r="Y46" s="3"/>
      <c r="Z46" s="3"/>
      <c r="AA46" s="3"/>
      <c r="AB46" s="3"/>
    </row>
    <row r="47" customFormat="false" ht="15" hidden="false" customHeight="false" outlineLevel="0" collapsed="false">
      <c r="A47" s="8" t="s">
        <v>23</v>
      </c>
      <c r="B47" s="8" t="s">
        <v>27</v>
      </c>
      <c r="C47" s="8" t="n">
        <v>2</v>
      </c>
      <c r="D47" s="8" t="n">
        <v>2</v>
      </c>
      <c r="E47" s="8" t="n">
        <v>2</v>
      </c>
      <c r="F47" s="8" t="n">
        <v>5</v>
      </c>
      <c r="G47" s="8" t="n">
        <v>2</v>
      </c>
      <c r="H47" s="8" t="n">
        <f aca="false">AVERAGE(C47:G47)</f>
        <v>2.6</v>
      </c>
      <c r="I47" s="8" t="n">
        <f aca="false">ABS(H47-$W$3)</f>
        <v>0.297810218978102</v>
      </c>
      <c r="J47" s="8" t="n">
        <f aca="false">POWER(I47,2)</f>
        <v>0.0886909265277851</v>
      </c>
      <c r="K47" s="8" t="s">
        <v>23</v>
      </c>
      <c r="L47" s="8" t="s">
        <v>27</v>
      </c>
      <c r="M47" s="8" t="n">
        <v>3</v>
      </c>
      <c r="N47" s="8" t="n">
        <v>1</v>
      </c>
      <c r="O47" s="8" t="n">
        <v>3</v>
      </c>
      <c r="P47" s="8" t="n">
        <v>2</v>
      </c>
      <c r="Q47" s="8" t="n">
        <v>5</v>
      </c>
      <c r="R47" s="8" t="n">
        <f aca="false">AVERAGE(M47:Q47)</f>
        <v>2.8</v>
      </c>
      <c r="S47" s="8" t="n">
        <f aca="false">ABS(R47-$W$4)</f>
        <v>0.801459854014599</v>
      </c>
      <c r="T47" s="8" t="n">
        <f aca="false">POWER(S47,2)</f>
        <v>0.642337897597102</v>
      </c>
      <c r="U47" s="3"/>
      <c r="V47" s="3"/>
      <c r="W47" s="3"/>
      <c r="X47" s="3"/>
      <c r="Y47" s="3"/>
      <c r="Z47" s="3"/>
      <c r="AA47" s="3"/>
      <c r="AB47" s="3"/>
    </row>
    <row r="48" customFormat="false" ht="15" hidden="false" customHeight="false" outlineLevel="0" collapsed="false">
      <c r="A48" s="8" t="s">
        <v>23</v>
      </c>
      <c r="B48" s="8" t="s">
        <v>22</v>
      </c>
      <c r="C48" s="8" t="n">
        <v>3</v>
      </c>
      <c r="D48" s="8" t="n">
        <v>3</v>
      </c>
      <c r="E48" s="8" t="n">
        <v>2</v>
      </c>
      <c r="F48" s="8" t="n">
        <v>5</v>
      </c>
      <c r="G48" s="8" t="n">
        <v>2</v>
      </c>
      <c r="H48" s="8" t="n">
        <f aca="false">AVERAGE(C48:G48)</f>
        <v>3</v>
      </c>
      <c r="I48" s="8" t="n">
        <f aca="false">ABS(H48-$W$3)</f>
        <v>0.102189781021898</v>
      </c>
      <c r="J48" s="8" t="n">
        <f aca="false">POWER(I48,2)</f>
        <v>0.0104427513453034</v>
      </c>
      <c r="K48" s="8" t="s">
        <v>23</v>
      </c>
      <c r="L48" s="8" t="s">
        <v>22</v>
      </c>
      <c r="M48" s="8" t="n">
        <v>4</v>
      </c>
      <c r="N48" s="8" t="n">
        <v>5</v>
      </c>
      <c r="O48" s="8" t="n">
        <v>4</v>
      </c>
      <c r="P48" s="8" t="n">
        <v>1</v>
      </c>
      <c r="Q48" s="8" t="n">
        <v>4</v>
      </c>
      <c r="R48" s="8" t="n">
        <f aca="false">AVERAGE(M48:Q48)</f>
        <v>3.6</v>
      </c>
      <c r="S48" s="8" t="n">
        <f aca="false">ABS(R48-$W$4)</f>
        <v>0.00145985401459825</v>
      </c>
      <c r="T48" s="8" t="n">
        <f aca="false">POWER(S48,2)</f>
        <v>2.13117374393863E-006</v>
      </c>
      <c r="U48" s="3"/>
      <c r="V48" s="3"/>
      <c r="W48" s="3"/>
      <c r="X48" s="3"/>
      <c r="Y48" s="3"/>
      <c r="Z48" s="3"/>
      <c r="AA48" s="3"/>
      <c r="AB48" s="3"/>
    </row>
    <row r="49" customFormat="false" ht="15" hidden="false" customHeight="false" outlineLevel="0" collapsed="false">
      <c r="A49" s="8" t="s">
        <v>19</v>
      </c>
      <c r="B49" s="8" t="s">
        <v>27</v>
      </c>
      <c r="C49" s="8" t="n">
        <v>1</v>
      </c>
      <c r="D49" s="8" t="n">
        <v>1</v>
      </c>
      <c r="E49" s="8" t="n">
        <v>4</v>
      </c>
      <c r="F49" s="8" t="n">
        <v>5</v>
      </c>
      <c r="G49" s="8" t="n">
        <v>2</v>
      </c>
      <c r="H49" s="8" t="n">
        <f aca="false">AVERAGE(C49:G49)</f>
        <v>2.6</v>
      </c>
      <c r="I49" s="8" t="n">
        <f aca="false">ABS(H49-$W$3)</f>
        <v>0.297810218978102</v>
      </c>
      <c r="J49" s="8" t="n">
        <f aca="false">POWER(I49,2)</f>
        <v>0.0886909265277851</v>
      </c>
      <c r="K49" s="8" t="s">
        <v>19</v>
      </c>
      <c r="L49" s="8" t="s">
        <v>27</v>
      </c>
      <c r="M49" s="8" t="n">
        <v>4</v>
      </c>
      <c r="N49" s="8" t="n">
        <v>5</v>
      </c>
      <c r="O49" s="8" t="n">
        <v>2</v>
      </c>
      <c r="P49" s="8" t="n">
        <v>1</v>
      </c>
      <c r="Q49" s="8" t="n">
        <v>5</v>
      </c>
      <c r="R49" s="8" t="n">
        <f aca="false">AVERAGE(M49:Q49)</f>
        <v>3.4</v>
      </c>
      <c r="S49" s="8" t="n">
        <f aca="false">ABS(R49-$W$4)</f>
        <v>0.201459854014598</v>
      </c>
      <c r="T49" s="8" t="n">
        <f aca="false">POWER(S49,2)</f>
        <v>0.0405860727795833</v>
      </c>
      <c r="U49" s="3"/>
      <c r="V49" s="3"/>
      <c r="W49" s="3"/>
      <c r="X49" s="3"/>
      <c r="Y49" s="3"/>
      <c r="Z49" s="3"/>
      <c r="AA49" s="3"/>
      <c r="AB49" s="3"/>
    </row>
    <row r="50" customFormat="false" ht="15" hidden="false" customHeight="false" outlineLevel="0" collapsed="false">
      <c r="A50" s="8" t="s">
        <v>24</v>
      </c>
      <c r="B50" s="8" t="s">
        <v>27</v>
      </c>
      <c r="C50" s="8" t="n">
        <v>1</v>
      </c>
      <c r="D50" s="8" t="n">
        <v>2</v>
      </c>
      <c r="E50" s="8" t="n">
        <v>2</v>
      </c>
      <c r="F50" s="8" t="n">
        <v>4</v>
      </c>
      <c r="G50" s="8" t="n">
        <v>3</v>
      </c>
      <c r="H50" s="8" t="n">
        <f aca="false">AVERAGE(C50:G50)</f>
        <v>2.4</v>
      </c>
      <c r="I50" s="8" t="n">
        <f aca="false">ABS(H50-$W$3)</f>
        <v>0.497810218978102</v>
      </c>
      <c r="J50" s="8" t="n">
        <f aca="false">POWER(I50,2)</f>
        <v>0.247815014119026</v>
      </c>
      <c r="K50" s="8" t="s">
        <v>24</v>
      </c>
      <c r="L50" s="8" t="s">
        <v>27</v>
      </c>
      <c r="M50" s="8" t="n">
        <v>4</v>
      </c>
      <c r="N50" s="8" t="n">
        <v>4</v>
      </c>
      <c r="O50" s="8" t="n">
        <v>5</v>
      </c>
      <c r="P50" s="8" t="n">
        <v>1</v>
      </c>
      <c r="Q50" s="8" t="n">
        <v>3</v>
      </c>
      <c r="R50" s="8" t="n">
        <f aca="false">AVERAGE(M50:Q50)</f>
        <v>3.4</v>
      </c>
      <c r="S50" s="8" t="n">
        <f aca="false">ABS(R50-$W$4)</f>
        <v>0.201459854014598</v>
      </c>
      <c r="T50" s="8" t="n">
        <f aca="false">POWER(S50,2)</f>
        <v>0.0405860727795833</v>
      </c>
      <c r="U50" s="3"/>
      <c r="V50" s="3"/>
      <c r="W50" s="3"/>
      <c r="X50" s="3"/>
      <c r="Y50" s="3"/>
      <c r="Z50" s="3"/>
      <c r="AA50" s="3"/>
      <c r="AB50" s="3"/>
    </row>
    <row r="51" customFormat="false" ht="15" hidden="false" customHeight="false" outlineLevel="0" collapsed="false">
      <c r="A51" s="8" t="s">
        <v>25</v>
      </c>
      <c r="B51" s="8" t="s">
        <v>27</v>
      </c>
      <c r="C51" s="8" t="n">
        <v>4</v>
      </c>
      <c r="D51" s="8" t="n">
        <v>2</v>
      </c>
      <c r="E51" s="8" t="n">
        <v>4</v>
      </c>
      <c r="F51" s="8" t="n">
        <v>5</v>
      </c>
      <c r="G51" s="8" t="n">
        <v>1</v>
      </c>
      <c r="H51" s="8" t="n">
        <f aca="false">AVERAGE(C51:G51)</f>
        <v>3.2</v>
      </c>
      <c r="I51" s="8" t="n">
        <f aca="false">ABS(H51-$W$3)</f>
        <v>0.302189781021898</v>
      </c>
      <c r="J51" s="8" t="n">
        <f aca="false">POWER(I51,2)</f>
        <v>0.0913186637540627</v>
      </c>
      <c r="K51" s="8" t="s">
        <v>25</v>
      </c>
      <c r="L51" s="8" t="s">
        <v>27</v>
      </c>
      <c r="M51" s="8" t="n">
        <v>5</v>
      </c>
      <c r="N51" s="8" t="n">
        <v>3</v>
      </c>
      <c r="O51" s="8" t="n">
        <v>1</v>
      </c>
      <c r="P51" s="8" t="n">
        <v>4</v>
      </c>
      <c r="Q51" s="8" t="n">
        <v>5</v>
      </c>
      <c r="R51" s="8" t="n">
        <f aca="false">AVERAGE(M51:Q51)</f>
        <v>3.6</v>
      </c>
      <c r="S51" s="8" t="n">
        <f aca="false">ABS(R51-$W$4)</f>
        <v>0.00145985401459825</v>
      </c>
      <c r="T51" s="8" t="n">
        <f aca="false">POWER(S51,2)</f>
        <v>2.13117374393863E-006</v>
      </c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true" outlineLevel="0" collapsed="false">
      <c r="A52" s="8" t="s">
        <v>19</v>
      </c>
      <c r="B52" s="8" t="s">
        <v>26</v>
      </c>
      <c r="C52" s="8" t="n">
        <v>3</v>
      </c>
      <c r="D52" s="8" t="n">
        <v>4</v>
      </c>
      <c r="E52" s="8" t="n">
        <v>4</v>
      </c>
      <c r="F52" s="8" t="n">
        <v>4</v>
      </c>
      <c r="G52" s="8" t="n">
        <v>1</v>
      </c>
      <c r="H52" s="8" t="n">
        <f aca="false">AVERAGE(C52:G52)</f>
        <v>3.2</v>
      </c>
      <c r="I52" s="8" t="n">
        <f aca="false">ABS(H52-$W$3)</f>
        <v>0.302189781021898</v>
      </c>
      <c r="J52" s="8" t="n">
        <f aca="false">POWER(I52,2)</f>
        <v>0.0913186637540627</v>
      </c>
      <c r="K52" s="8" t="s">
        <v>19</v>
      </c>
      <c r="L52" s="8" t="s">
        <v>26</v>
      </c>
      <c r="M52" s="8" t="n">
        <v>4</v>
      </c>
      <c r="N52" s="8" t="n">
        <v>5</v>
      </c>
      <c r="O52" s="8" t="n">
        <v>5</v>
      </c>
      <c r="P52" s="8" t="n">
        <v>3</v>
      </c>
      <c r="Q52" s="8" t="n">
        <v>5</v>
      </c>
      <c r="R52" s="8" t="n">
        <f aca="false">AVERAGE(M52:Q52)</f>
        <v>4.4</v>
      </c>
      <c r="S52" s="8" t="n">
        <f aca="false">ABS(R52-$W$4)</f>
        <v>0.798540145985402</v>
      </c>
      <c r="T52" s="8" t="n">
        <f aca="false">POWER(S52,2)</f>
        <v>0.637666364750387</v>
      </c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true" outlineLevel="0" collapsed="false">
      <c r="A53" s="8" t="s">
        <v>19</v>
      </c>
      <c r="B53" s="8" t="s">
        <v>26</v>
      </c>
      <c r="C53" s="8" t="n">
        <v>1</v>
      </c>
      <c r="D53" s="8" t="n">
        <v>1</v>
      </c>
      <c r="E53" s="8" t="n">
        <v>2</v>
      </c>
      <c r="F53" s="8" t="n">
        <v>3</v>
      </c>
      <c r="G53" s="8" t="n">
        <v>1</v>
      </c>
      <c r="H53" s="8" t="n">
        <f aca="false">AVERAGE(C53:G53)</f>
        <v>1.6</v>
      </c>
      <c r="I53" s="8" t="n">
        <f aca="false">ABS(H53-$W$3)</f>
        <v>1.2978102189781</v>
      </c>
      <c r="J53" s="8" t="n">
        <f aca="false">POWER(I53,2)</f>
        <v>1.68431136448399</v>
      </c>
      <c r="K53" s="8" t="s">
        <v>19</v>
      </c>
      <c r="L53" s="8" t="s">
        <v>26</v>
      </c>
      <c r="M53" s="8" t="n">
        <v>5</v>
      </c>
      <c r="N53" s="8" t="n">
        <v>5</v>
      </c>
      <c r="O53" s="8" t="n">
        <v>4</v>
      </c>
      <c r="P53" s="8" t="n">
        <v>2</v>
      </c>
      <c r="Q53" s="8" t="n">
        <v>3</v>
      </c>
      <c r="R53" s="8" t="n">
        <f aca="false">AVERAGE(M53:Q53)</f>
        <v>3.8</v>
      </c>
      <c r="S53" s="8" t="n">
        <f aca="false">ABS(R53-$W$4)</f>
        <v>0.198540145985401</v>
      </c>
      <c r="T53" s="8" t="n">
        <f aca="false">POWER(S53,2)</f>
        <v>0.0394181895679045</v>
      </c>
      <c r="U53" s="3"/>
      <c r="V53" s="3"/>
      <c r="W53" s="3"/>
      <c r="X53" s="3"/>
      <c r="Y53" s="3"/>
      <c r="Z53" s="3"/>
      <c r="AA53" s="3"/>
      <c r="AB53" s="3"/>
    </row>
    <row r="54" customFormat="false" ht="15.75" hidden="false" customHeight="true" outlineLevel="0" collapsed="false">
      <c r="A54" s="8" t="s">
        <v>23</v>
      </c>
      <c r="B54" s="8" t="s">
        <v>22</v>
      </c>
      <c r="C54" s="8" t="n">
        <v>3</v>
      </c>
      <c r="D54" s="8" t="n">
        <v>2</v>
      </c>
      <c r="E54" s="8" t="n">
        <v>2</v>
      </c>
      <c r="F54" s="8" t="n">
        <v>5</v>
      </c>
      <c r="G54" s="8" t="n">
        <v>2</v>
      </c>
      <c r="H54" s="8" t="n">
        <f aca="false">AVERAGE(C54:G54)</f>
        <v>2.8</v>
      </c>
      <c r="I54" s="8" t="n">
        <f aca="false">ABS(H54-$W$3)</f>
        <v>0.0978102189781023</v>
      </c>
      <c r="J54" s="8" t="n">
        <f aca="false">POWER(I54,2)</f>
        <v>0.00956683893654432</v>
      </c>
      <c r="K54" s="8" t="s">
        <v>23</v>
      </c>
      <c r="L54" s="8" t="s">
        <v>22</v>
      </c>
      <c r="M54" s="8" t="n">
        <v>3</v>
      </c>
      <c r="N54" s="8" t="n">
        <v>5</v>
      </c>
      <c r="O54" s="8" t="n">
        <v>3</v>
      </c>
      <c r="P54" s="8" t="n">
        <v>1</v>
      </c>
      <c r="Q54" s="8" t="n">
        <v>3</v>
      </c>
      <c r="R54" s="8" t="n">
        <f aca="false">AVERAGE(M54:Q54)</f>
        <v>3</v>
      </c>
      <c r="S54" s="8" t="n">
        <f aca="false">ABS(R54-$W$4)</f>
        <v>0.601459854014598</v>
      </c>
      <c r="T54" s="8" t="n">
        <f aca="false">POWER(S54,2)</f>
        <v>0.361753955991262</v>
      </c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true" outlineLevel="0" collapsed="false">
      <c r="A55" s="8" t="s">
        <v>24</v>
      </c>
      <c r="B55" s="8" t="s">
        <v>22</v>
      </c>
      <c r="C55" s="8" t="n">
        <v>2</v>
      </c>
      <c r="D55" s="8" t="n">
        <v>3</v>
      </c>
      <c r="E55" s="8" t="n">
        <v>2</v>
      </c>
      <c r="F55" s="8" t="n">
        <v>4</v>
      </c>
      <c r="G55" s="8" t="n">
        <v>1</v>
      </c>
      <c r="H55" s="8" t="n">
        <f aca="false">AVERAGE(C55:G55)</f>
        <v>2.4</v>
      </c>
      <c r="I55" s="8" t="n">
        <f aca="false">ABS(H55-$W$3)</f>
        <v>0.497810218978102</v>
      </c>
      <c r="J55" s="8" t="n">
        <f aca="false">POWER(I55,2)</f>
        <v>0.247815014119026</v>
      </c>
      <c r="K55" s="8" t="s">
        <v>24</v>
      </c>
      <c r="L55" s="8" t="s">
        <v>22</v>
      </c>
      <c r="M55" s="8" t="n">
        <v>4</v>
      </c>
      <c r="N55" s="8" t="n">
        <v>2</v>
      </c>
      <c r="O55" s="8" t="n">
        <v>4</v>
      </c>
      <c r="P55" s="8" t="n">
        <v>2</v>
      </c>
      <c r="Q55" s="8" t="n">
        <v>3</v>
      </c>
      <c r="R55" s="8" t="n">
        <f aca="false">AVERAGE(M55:Q55)</f>
        <v>3</v>
      </c>
      <c r="S55" s="8" t="n">
        <f aca="false">ABS(R55-$W$4)</f>
        <v>0.601459854014598</v>
      </c>
      <c r="T55" s="8" t="n">
        <f aca="false">POWER(S55,2)</f>
        <v>0.361753955991262</v>
      </c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true" outlineLevel="0" collapsed="false">
      <c r="A56" s="8" t="s">
        <v>28</v>
      </c>
      <c r="B56" s="8" t="s">
        <v>20</v>
      </c>
      <c r="C56" s="8" t="n">
        <v>5</v>
      </c>
      <c r="D56" s="8" t="n">
        <v>2</v>
      </c>
      <c r="E56" s="8" t="n">
        <v>2</v>
      </c>
      <c r="F56" s="8" t="n">
        <v>5</v>
      </c>
      <c r="G56" s="8" t="n">
        <v>3</v>
      </c>
      <c r="H56" s="8" t="n">
        <f aca="false">AVERAGE(C56:G56)</f>
        <v>3.4</v>
      </c>
      <c r="I56" s="8" t="n">
        <f aca="false">ABS(H56-$W$3)</f>
        <v>0.502189781021898</v>
      </c>
      <c r="J56" s="8" t="n">
        <f aca="false">POWER(I56,2)</f>
        <v>0.252194576162822</v>
      </c>
      <c r="K56" s="8" t="s">
        <v>28</v>
      </c>
      <c r="L56" s="8" t="s">
        <v>20</v>
      </c>
      <c r="M56" s="8" t="n">
        <v>2</v>
      </c>
      <c r="N56" s="8" t="n">
        <v>5</v>
      </c>
      <c r="O56" s="8" t="n">
        <v>5</v>
      </c>
      <c r="P56" s="8" t="n">
        <v>2</v>
      </c>
      <c r="Q56" s="8" t="n">
        <v>5</v>
      </c>
      <c r="R56" s="8" t="n">
        <f aca="false">AVERAGE(M56:Q56)</f>
        <v>3.8</v>
      </c>
      <c r="S56" s="8" t="n">
        <f aca="false">ABS(R56-$W$4)</f>
        <v>0.198540145985401</v>
      </c>
      <c r="T56" s="8" t="n">
        <f aca="false">POWER(S56,2)</f>
        <v>0.0394181895679045</v>
      </c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true" outlineLevel="0" collapsed="false">
      <c r="A57" s="8" t="s">
        <v>23</v>
      </c>
      <c r="B57" s="8" t="s">
        <v>22</v>
      </c>
      <c r="C57" s="8" t="n">
        <v>2</v>
      </c>
      <c r="D57" s="8" t="n">
        <v>2</v>
      </c>
      <c r="E57" s="8" t="n">
        <v>2</v>
      </c>
      <c r="F57" s="8" t="n">
        <v>5</v>
      </c>
      <c r="G57" s="8" t="n">
        <v>2</v>
      </c>
      <c r="H57" s="8" t="n">
        <f aca="false">AVERAGE(C57:G57)</f>
        <v>2.6</v>
      </c>
      <c r="I57" s="8" t="n">
        <f aca="false">ABS(H57-$W$3)</f>
        <v>0.297810218978102</v>
      </c>
      <c r="J57" s="8" t="n">
        <f aca="false">POWER(I57,2)</f>
        <v>0.0886909265277851</v>
      </c>
      <c r="K57" s="8" t="s">
        <v>23</v>
      </c>
      <c r="L57" s="8" t="s">
        <v>22</v>
      </c>
      <c r="M57" s="8" t="n">
        <v>1</v>
      </c>
      <c r="N57" s="8" t="n">
        <v>4</v>
      </c>
      <c r="O57" s="8" t="n">
        <v>4</v>
      </c>
      <c r="P57" s="8" t="n">
        <v>2</v>
      </c>
      <c r="Q57" s="8" t="n">
        <v>5</v>
      </c>
      <c r="R57" s="8" t="n">
        <f aca="false">AVERAGE(M57:Q57)</f>
        <v>3.2</v>
      </c>
      <c r="S57" s="8" t="n">
        <f aca="false">ABS(R57-$W$4)</f>
        <v>0.401459854014598</v>
      </c>
      <c r="T57" s="8" t="n">
        <f aca="false">POWER(S57,2)</f>
        <v>0.161170014385422</v>
      </c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true" outlineLevel="0" collapsed="false">
      <c r="A58" s="8" t="s">
        <v>25</v>
      </c>
      <c r="B58" s="8" t="s">
        <v>27</v>
      </c>
      <c r="C58" s="8" t="n">
        <v>2</v>
      </c>
      <c r="D58" s="8" t="n">
        <v>1</v>
      </c>
      <c r="E58" s="8" t="n">
        <v>1</v>
      </c>
      <c r="F58" s="8" t="n">
        <v>4</v>
      </c>
      <c r="G58" s="8" t="n">
        <v>3</v>
      </c>
      <c r="H58" s="8" t="n">
        <f aca="false">AVERAGE(C58:G58)</f>
        <v>2.2</v>
      </c>
      <c r="I58" s="8" t="n">
        <f aca="false">ABS(H58-$W$3)</f>
        <v>0.697810218978102</v>
      </c>
      <c r="J58" s="8" t="n">
        <f aca="false">POWER(I58,2)</f>
        <v>0.486939101710267</v>
      </c>
      <c r="K58" s="8" t="s">
        <v>25</v>
      </c>
      <c r="L58" s="8" t="s">
        <v>27</v>
      </c>
      <c r="M58" s="8" t="n">
        <v>3</v>
      </c>
      <c r="N58" s="8" t="n">
        <v>4</v>
      </c>
      <c r="O58" s="8" t="n">
        <v>5</v>
      </c>
      <c r="P58" s="8" t="n">
        <v>3</v>
      </c>
      <c r="Q58" s="8" t="n">
        <v>4</v>
      </c>
      <c r="R58" s="8" t="n">
        <f aca="false">AVERAGE(M58:Q58)</f>
        <v>3.8</v>
      </c>
      <c r="S58" s="8" t="n">
        <f aca="false">ABS(R58-$W$4)</f>
        <v>0.198540145985401</v>
      </c>
      <c r="T58" s="8" t="n">
        <f aca="false">POWER(S58,2)</f>
        <v>0.0394181895679045</v>
      </c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true" outlineLevel="0" collapsed="false">
      <c r="A59" s="8" t="s">
        <v>24</v>
      </c>
      <c r="B59" s="8" t="s">
        <v>22</v>
      </c>
      <c r="C59" s="8" t="n">
        <v>3</v>
      </c>
      <c r="D59" s="8" t="n">
        <v>2</v>
      </c>
      <c r="E59" s="8" t="n">
        <v>1</v>
      </c>
      <c r="F59" s="8" t="n">
        <v>4</v>
      </c>
      <c r="G59" s="8" t="n">
        <v>2</v>
      </c>
      <c r="H59" s="8" t="n">
        <f aca="false">AVERAGE(C59:G59)</f>
        <v>2.4</v>
      </c>
      <c r="I59" s="8" t="n">
        <f aca="false">ABS(H59-$W$3)</f>
        <v>0.497810218978102</v>
      </c>
      <c r="J59" s="8" t="n">
        <f aca="false">POWER(I59,2)</f>
        <v>0.247815014119026</v>
      </c>
      <c r="K59" s="8" t="s">
        <v>24</v>
      </c>
      <c r="L59" s="8" t="s">
        <v>22</v>
      </c>
      <c r="M59" s="8" t="n">
        <v>3</v>
      </c>
      <c r="N59" s="8" t="n">
        <v>4</v>
      </c>
      <c r="O59" s="8" t="n">
        <v>3</v>
      </c>
      <c r="P59" s="8" t="n">
        <v>2</v>
      </c>
      <c r="Q59" s="8" t="n">
        <v>4</v>
      </c>
      <c r="R59" s="8" t="n">
        <f aca="false">AVERAGE(M59:Q59)</f>
        <v>3.2</v>
      </c>
      <c r="S59" s="8" t="n">
        <f aca="false">ABS(R59-$W$4)</f>
        <v>0.401459854014598</v>
      </c>
      <c r="T59" s="8" t="n">
        <f aca="false">POWER(S59,2)</f>
        <v>0.161170014385422</v>
      </c>
      <c r="U59" s="3"/>
      <c r="V59" s="3"/>
      <c r="W59" s="3"/>
      <c r="X59" s="3"/>
      <c r="Y59" s="3"/>
      <c r="Z59" s="3"/>
      <c r="AA59" s="3"/>
      <c r="AB59" s="3"/>
    </row>
    <row r="60" customFormat="false" ht="15.75" hidden="false" customHeight="true" outlineLevel="0" collapsed="false">
      <c r="A60" s="8" t="s">
        <v>19</v>
      </c>
      <c r="B60" s="8" t="s">
        <v>20</v>
      </c>
      <c r="C60" s="8" t="n">
        <v>3</v>
      </c>
      <c r="D60" s="8" t="n">
        <v>2</v>
      </c>
      <c r="E60" s="8" t="n">
        <v>2</v>
      </c>
      <c r="F60" s="8" t="n">
        <v>5</v>
      </c>
      <c r="G60" s="8" t="n">
        <v>1</v>
      </c>
      <c r="H60" s="8" t="n">
        <f aca="false">AVERAGE(C60:G60)</f>
        <v>2.6</v>
      </c>
      <c r="I60" s="8" t="n">
        <f aca="false">ABS(H60-$W$3)</f>
        <v>0.297810218978102</v>
      </c>
      <c r="J60" s="8" t="n">
        <f aca="false">POWER(I60,2)</f>
        <v>0.0886909265277851</v>
      </c>
      <c r="K60" s="8" t="s">
        <v>19</v>
      </c>
      <c r="L60" s="8" t="s">
        <v>20</v>
      </c>
      <c r="M60" s="8" t="n">
        <v>4</v>
      </c>
      <c r="N60" s="8" t="n">
        <v>1</v>
      </c>
      <c r="O60" s="8" t="n">
        <v>4</v>
      </c>
      <c r="P60" s="8" t="n">
        <v>3</v>
      </c>
      <c r="Q60" s="8" t="n">
        <v>3</v>
      </c>
      <c r="R60" s="8" t="n">
        <f aca="false">AVERAGE(M60:Q60)</f>
        <v>3</v>
      </c>
      <c r="S60" s="8" t="n">
        <f aca="false">ABS(R60-$W$4)</f>
        <v>0.601459854014598</v>
      </c>
      <c r="T60" s="8" t="n">
        <f aca="false">POWER(S60,2)</f>
        <v>0.361753955991262</v>
      </c>
      <c r="U60" s="3"/>
      <c r="V60" s="3"/>
      <c r="W60" s="3"/>
      <c r="X60" s="3"/>
      <c r="Y60" s="3"/>
      <c r="Z60" s="3"/>
      <c r="AA60" s="3"/>
      <c r="AB60" s="3"/>
    </row>
    <row r="61" customFormat="false" ht="15" hidden="false" customHeight="false" outlineLevel="0" collapsed="false">
      <c r="A61" s="8" t="s">
        <v>19</v>
      </c>
      <c r="B61" s="8" t="s">
        <v>27</v>
      </c>
      <c r="C61" s="8" t="n">
        <v>3</v>
      </c>
      <c r="D61" s="8" t="n">
        <v>2</v>
      </c>
      <c r="E61" s="8" t="n">
        <v>2</v>
      </c>
      <c r="F61" s="8" t="n">
        <v>4</v>
      </c>
      <c r="G61" s="8" t="n">
        <v>1</v>
      </c>
      <c r="H61" s="8" t="n">
        <f aca="false">AVERAGE(C61:G61)</f>
        <v>2.4</v>
      </c>
      <c r="I61" s="8" t="n">
        <f aca="false">ABS(H61-$W$3)</f>
        <v>0.497810218978102</v>
      </c>
      <c r="J61" s="8" t="n">
        <f aca="false">POWER(I61,2)</f>
        <v>0.247815014119026</v>
      </c>
      <c r="K61" s="8" t="s">
        <v>19</v>
      </c>
      <c r="L61" s="8" t="s">
        <v>27</v>
      </c>
      <c r="M61" s="8" t="n">
        <v>5</v>
      </c>
      <c r="N61" s="8" t="n">
        <v>5</v>
      </c>
      <c r="O61" s="8" t="n">
        <v>4</v>
      </c>
      <c r="P61" s="8" t="n">
        <v>3</v>
      </c>
      <c r="Q61" s="8" t="n">
        <v>4</v>
      </c>
      <c r="R61" s="8" t="n">
        <f aca="false">AVERAGE(M61:Q61)</f>
        <v>4.2</v>
      </c>
      <c r="S61" s="8" t="n">
        <f aca="false">ABS(R61-$W$4)</f>
        <v>0.598540145985402</v>
      </c>
      <c r="T61" s="8" t="n">
        <f aca="false">POWER(S61,2)</f>
        <v>0.358250306356226</v>
      </c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true" outlineLevel="0" collapsed="false">
      <c r="A62" s="8" t="s">
        <v>19</v>
      </c>
      <c r="B62" s="8" t="s">
        <v>27</v>
      </c>
      <c r="C62" s="8" t="n">
        <v>3</v>
      </c>
      <c r="D62" s="8" t="n">
        <v>2</v>
      </c>
      <c r="E62" s="8" t="n">
        <v>2</v>
      </c>
      <c r="F62" s="8" t="n">
        <v>5</v>
      </c>
      <c r="G62" s="8" t="n">
        <v>2</v>
      </c>
      <c r="H62" s="8" t="n">
        <f aca="false">AVERAGE(C62:G62)</f>
        <v>2.8</v>
      </c>
      <c r="I62" s="8" t="n">
        <f aca="false">ABS(H62-$W$3)</f>
        <v>0.0978102189781023</v>
      </c>
      <c r="J62" s="8" t="n">
        <f aca="false">POWER(I62,2)</f>
        <v>0.00956683893654432</v>
      </c>
      <c r="K62" s="8" t="s">
        <v>19</v>
      </c>
      <c r="L62" s="8" t="s">
        <v>27</v>
      </c>
      <c r="M62" s="8" t="n">
        <v>4</v>
      </c>
      <c r="N62" s="8" t="n">
        <v>4</v>
      </c>
      <c r="O62" s="8" t="n">
        <v>3</v>
      </c>
      <c r="P62" s="8" t="n">
        <v>1</v>
      </c>
      <c r="Q62" s="8" t="n">
        <v>5</v>
      </c>
      <c r="R62" s="8" t="n">
        <f aca="false">AVERAGE(M62:Q62)</f>
        <v>3.4</v>
      </c>
      <c r="S62" s="8" t="n">
        <f aca="false">ABS(R62-$W$4)</f>
        <v>0.201459854014598</v>
      </c>
      <c r="T62" s="8" t="n">
        <f aca="false">POWER(S62,2)</f>
        <v>0.0405860727795833</v>
      </c>
      <c r="U62" s="3"/>
      <c r="V62" s="3"/>
      <c r="W62" s="3"/>
      <c r="X62" s="3"/>
      <c r="Y62" s="3"/>
      <c r="Z62" s="3"/>
      <c r="AA62" s="3"/>
      <c r="AB62" s="3"/>
    </row>
    <row r="63" customFormat="false" ht="15.75" hidden="false" customHeight="true" outlineLevel="0" collapsed="false">
      <c r="A63" s="8" t="s">
        <v>24</v>
      </c>
      <c r="B63" s="8" t="s">
        <v>22</v>
      </c>
      <c r="C63" s="8" t="n">
        <v>5</v>
      </c>
      <c r="D63" s="8" t="n">
        <v>1</v>
      </c>
      <c r="E63" s="8" t="n">
        <v>4</v>
      </c>
      <c r="F63" s="8" t="n">
        <v>5</v>
      </c>
      <c r="G63" s="8" t="n">
        <v>1</v>
      </c>
      <c r="H63" s="8" t="n">
        <f aca="false">AVERAGE(C63:G63)</f>
        <v>3.2</v>
      </c>
      <c r="I63" s="8" t="n">
        <f aca="false">ABS(H63-$W$3)</f>
        <v>0.302189781021898</v>
      </c>
      <c r="J63" s="8" t="n">
        <f aca="false">POWER(I63,2)</f>
        <v>0.0913186637540627</v>
      </c>
      <c r="K63" s="8" t="s">
        <v>24</v>
      </c>
      <c r="L63" s="8" t="s">
        <v>22</v>
      </c>
      <c r="M63" s="8" t="n">
        <v>2</v>
      </c>
      <c r="N63" s="8" t="n">
        <v>4</v>
      </c>
      <c r="O63" s="8" t="n">
        <v>2</v>
      </c>
      <c r="P63" s="8" t="n">
        <v>2</v>
      </c>
      <c r="Q63" s="8" t="n">
        <v>5</v>
      </c>
      <c r="R63" s="8" t="n">
        <f aca="false">AVERAGE(M63:Q63)</f>
        <v>3</v>
      </c>
      <c r="S63" s="8" t="n">
        <f aca="false">ABS(R63-$W$4)</f>
        <v>0.601459854014598</v>
      </c>
      <c r="T63" s="8" t="n">
        <f aca="false">POWER(S63,2)</f>
        <v>0.361753955991262</v>
      </c>
      <c r="U63" s="3"/>
      <c r="V63" s="3"/>
      <c r="W63" s="3"/>
      <c r="X63" s="3"/>
      <c r="Y63" s="3"/>
      <c r="Z63" s="3"/>
      <c r="AA63" s="3"/>
      <c r="AB63" s="3"/>
    </row>
    <row r="64" customFormat="false" ht="15.75" hidden="false" customHeight="true" outlineLevel="0" collapsed="false">
      <c r="A64" s="8" t="s">
        <v>19</v>
      </c>
      <c r="B64" s="8" t="s">
        <v>20</v>
      </c>
      <c r="C64" s="8" t="n">
        <v>3</v>
      </c>
      <c r="D64" s="8" t="n">
        <v>1</v>
      </c>
      <c r="E64" s="8" t="n">
        <v>2</v>
      </c>
      <c r="F64" s="8" t="n">
        <v>5</v>
      </c>
      <c r="G64" s="8" t="n">
        <v>3</v>
      </c>
      <c r="H64" s="8" t="n">
        <f aca="false">AVERAGE(C64:G64)</f>
        <v>2.8</v>
      </c>
      <c r="I64" s="8" t="n">
        <f aca="false">ABS(H64-$W$3)</f>
        <v>0.0978102189781023</v>
      </c>
      <c r="J64" s="8" t="n">
        <f aca="false">POWER(I64,2)</f>
        <v>0.00956683893654432</v>
      </c>
      <c r="K64" s="8" t="s">
        <v>19</v>
      </c>
      <c r="L64" s="8" t="s">
        <v>20</v>
      </c>
      <c r="M64" s="8" t="n">
        <v>4</v>
      </c>
      <c r="N64" s="8" t="n">
        <v>4</v>
      </c>
      <c r="O64" s="8" t="n">
        <v>3</v>
      </c>
      <c r="P64" s="8" t="n">
        <v>1</v>
      </c>
      <c r="Q64" s="8" t="n">
        <v>4</v>
      </c>
      <c r="R64" s="8" t="n">
        <f aca="false">AVERAGE(M64:Q64)</f>
        <v>3.2</v>
      </c>
      <c r="S64" s="8" t="n">
        <f aca="false">ABS(R64-$W$4)</f>
        <v>0.401459854014598</v>
      </c>
      <c r="T64" s="8" t="n">
        <f aca="false">POWER(S64,2)</f>
        <v>0.161170014385422</v>
      </c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true" outlineLevel="0" collapsed="false">
      <c r="A65" s="8" t="s">
        <v>25</v>
      </c>
      <c r="B65" s="8" t="s">
        <v>22</v>
      </c>
      <c r="C65" s="8" t="n">
        <v>2</v>
      </c>
      <c r="D65" s="8" t="n">
        <v>2</v>
      </c>
      <c r="E65" s="8" t="n">
        <v>3</v>
      </c>
      <c r="F65" s="8" t="n">
        <v>4</v>
      </c>
      <c r="G65" s="8" t="n">
        <v>5</v>
      </c>
      <c r="H65" s="8" t="n">
        <f aca="false">AVERAGE(C65:G65)</f>
        <v>3.2</v>
      </c>
      <c r="I65" s="8" t="n">
        <f aca="false">ABS(H65-$W$3)</f>
        <v>0.302189781021898</v>
      </c>
      <c r="J65" s="8" t="n">
        <f aca="false">POWER(I65,2)</f>
        <v>0.0913186637540627</v>
      </c>
      <c r="K65" s="8" t="s">
        <v>25</v>
      </c>
      <c r="L65" s="8" t="s">
        <v>22</v>
      </c>
      <c r="M65" s="8" t="n">
        <v>4</v>
      </c>
      <c r="N65" s="8" t="n">
        <v>3</v>
      </c>
      <c r="O65" s="8" t="n">
        <v>2</v>
      </c>
      <c r="P65" s="8" t="n">
        <v>1</v>
      </c>
      <c r="Q65" s="8" t="n">
        <v>4</v>
      </c>
      <c r="R65" s="8" t="n">
        <f aca="false">AVERAGE(M65:Q65)</f>
        <v>2.8</v>
      </c>
      <c r="S65" s="8" t="n">
        <f aca="false">ABS(R65-$W$4)</f>
        <v>0.801459854014599</v>
      </c>
      <c r="T65" s="8" t="n">
        <f aca="false">POWER(S65,2)</f>
        <v>0.642337897597102</v>
      </c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true" outlineLevel="0" collapsed="false">
      <c r="A66" s="8" t="s">
        <v>19</v>
      </c>
      <c r="B66" s="8" t="s">
        <v>27</v>
      </c>
      <c r="C66" s="8" t="n">
        <v>1</v>
      </c>
      <c r="D66" s="8" t="n">
        <v>3</v>
      </c>
      <c r="E66" s="8" t="n">
        <v>5</v>
      </c>
      <c r="F66" s="8" t="n">
        <v>4</v>
      </c>
      <c r="G66" s="8" t="n">
        <v>4</v>
      </c>
      <c r="H66" s="8" t="n">
        <f aca="false">AVERAGE(C66:G66)</f>
        <v>3.4</v>
      </c>
      <c r="I66" s="8" t="n">
        <f aca="false">ABS(H66-$W$3)</f>
        <v>0.502189781021898</v>
      </c>
      <c r="J66" s="8" t="n">
        <f aca="false">POWER(I66,2)</f>
        <v>0.252194576162822</v>
      </c>
      <c r="K66" s="8" t="s">
        <v>19</v>
      </c>
      <c r="L66" s="8" t="s">
        <v>27</v>
      </c>
      <c r="M66" s="8" t="n">
        <v>4</v>
      </c>
      <c r="N66" s="8" t="n">
        <v>4</v>
      </c>
      <c r="O66" s="8" t="n">
        <v>5</v>
      </c>
      <c r="P66" s="8" t="n">
        <v>2</v>
      </c>
      <c r="Q66" s="8" t="n">
        <v>5</v>
      </c>
      <c r="R66" s="8" t="n">
        <f aca="false">AVERAGE(M66:Q66)</f>
        <v>4</v>
      </c>
      <c r="S66" s="8" t="n">
        <f aca="false">ABS(R66-$W$4)</f>
        <v>0.398540145985402</v>
      </c>
      <c r="T66" s="8" t="n">
        <f aca="false">POWER(S66,2)</f>
        <v>0.158834247962065</v>
      </c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true" outlineLevel="0" collapsed="false">
      <c r="A67" s="8" t="s">
        <v>19</v>
      </c>
      <c r="B67" s="8" t="s">
        <v>20</v>
      </c>
      <c r="C67" s="8" t="n">
        <v>1</v>
      </c>
      <c r="D67" s="8" t="n">
        <v>4</v>
      </c>
      <c r="E67" s="8" t="n">
        <v>3</v>
      </c>
      <c r="F67" s="8" t="n">
        <v>4</v>
      </c>
      <c r="G67" s="8" t="n">
        <v>2</v>
      </c>
      <c r="H67" s="8" t="n">
        <f aca="false">AVERAGE(C67:G67)</f>
        <v>2.8</v>
      </c>
      <c r="I67" s="8" t="n">
        <f aca="false">ABS(H67-$W$3)</f>
        <v>0.0978102189781023</v>
      </c>
      <c r="J67" s="8" t="n">
        <f aca="false">POWER(I67,2)</f>
        <v>0.00956683893654432</v>
      </c>
      <c r="K67" s="8" t="s">
        <v>19</v>
      </c>
      <c r="L67" s="8" t="s">
        <v>20</v>
      </c>
      <c r="M67" s="8" t="n">
        <v>3</v>
      </c>
      <c r="N67" s="8" t="n">
        <v>4</v>
      </c>
      <c r="O67" s="8" t="n">
        <v>5</v>
      </c>
      <c r="P67" s="8" t="n">
        <v>1</v>
      </c>
      <c r="Q67" s="8" t="n">
        <v>5</v>
      </c>
      <c r="R67" s="8" t="n">
        <f aca="false">AVERAGE(M67:Q67)</f>
        <v>3.6</v>
      </c>
      <c r="S67" s="8" t="n">
        <f aca="false">ABS(R67-$W$4)</f>
        <v>0.00145985401459825</v>
      </c>
      <c r="T67" s="8" t="n">
        <f aca="false">POWER(S67,2)</f>
        <v>2.13117374393863E-006</v>
      </c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true" outlineLevel="0" collapsed="false">
      <c r="A68" s="8" t="s">
        <v>28</v>
      </c>
      <c r="B68" s="8" t="s">
        <v>27</v>
      </c>
      <c r="C68" s="8" t="n">
        <v>3</v>
      </c>
      <c r="D68" s="8" t="n">
        <v>2</v>
      </c>
      <c r="E68" s="8" t="n">
        <v>3</v>
      </c>
      <c r="F68" s="8" t="n">
        <v>5</v>
      </c>
      <c r="G68" s="8" t="n">
        <v>2</v>
      </c>
      <c r="H68" s="8" t="n">
        <f aca="false">AVERAGE(C68:G68)</f>
        <v>3</v>
      </c>
      <c r="I68" s="8" t="n">
        <f aca="false">ABS(H68-$W$3)</f>
        <v>0.102189781021898</v>
      </c>
      <c r="J68" s="8" t="n">
        <f aca="false">POWER(I68,2)</f>
        <v>0.0104427513453034</v>
      </c>
      <c r="K68" s="8" t="s">
        <v>28</v>
      </c>
      <c r="L68" s="8" t="s">
        <v>27</v>
      </c>
      <c r="M68" s="8" t="n">
        <v>4</v>
      </c>
      <c r="N68" s="8" t="n">
        <v>2</v>
      </c>
      <c r="O68" s="8" t="n">
        <v>5</v>
      </c>
      <c r="P68" s="8" t="n">
        <v>3</v>
      </c>
      <c r="Q68" s="8" t="n">
        <v>5</v>
      </c>
      <c r="R68" s="8" t="n">
        <f aca="false">AVERAGE(M68:Q68)</f>
        <v>3.8</v>
      </c>
      <c r="S68" s="8" t="n">
        <f aca="false">ABS(R68-$W$4)</f>
        <v>0.198540145985401</v>
      </c>
      <c r="T68" s="8" t="n">
        <f aca="false">POWER(S68,2)</f>
        <v>0.0394181895679045</v>
      </c>
      <c r="U68" s="3"/>
      <c r="V68" s="3"/>
      <c r="W68" s="3"/>
      <c r="X68" s="3"/>
      <c r="Y68" s="3"/>
      <c r="Z68" s="3"/>
      <c r="AA68" s="3"/>
      <c r="AB68" s="3"/>
    </row>
    <row r="69" customFormat="false" ht="15.75" hidden="false" customHeight="true" outlineLevel="0" collapsed="false">
      <c r="A69" s="8" t="s">
        <v>28</v>
      </c>
      <c r="B69" s="8" t="s">
        <v>22</v>
      </c>
      <c r="C69" s="8" t="n">
        <v>3</v>
      </c>
      <c r="D69" s="8" t="n">
        <v>2</v>
      </c>
      <c r="E69" s="8" t="n">
        <v>4</v>
      </c>
      <c r="F69" s="8" t="n">
        <v>4</v>
      </c>
      <c r="G69" s="8" t="n">
        <v>2</v>
      </c>
      <c r="H69" s="8" t="n">
        <f aca="false">AVERAGE(C69:G69)</f>
        <v>3</v>
      </c>
      <c r="I69" s="8" t="n">
        <f aca="false">ABS(H69-$W$3)</f>
        <v>0.102189781021898</v>
      </c>
      <c r="J69" s="8" t="n">
        <f aca="false">POWER(I69,2)</f>
        <v>0.0104427513453034</v>
      </c>
      <c r="K69" s="8" t="s">
        <v>28</v>
      </c>
      <c r="L69" s="8" t="s">
        <v>22</v>
      </c>
      <c r="M69" s="8" t="n">
        <v>5</v>
      </c>
      <c r="N69" s="8" t="n">
        <v>5</v>
      </c>
      <c r="O69" s="8" t="n">
        <v>3</v>
      </c>
      <c r="P69" s="8" t="n">
        <v>2</v>
      </c>
      <c r="Q69" s="8" t="n">
        <v>5</v>
      </c>
      <c r="R69" s="8" t="n">
        <f aca="false">AVERAGE(M69:Q69)</f>
        <v>4</v>
      </c>
      <c r="S69" s="8" t="n">
        <f aca="false">ABS(R69-$W$4)</f>
        <v>0.398540145985402</v>
      </c>
      <c r="T69" s="8" t="n">
        <f aca="false">POWER(S69,2)</f>
        <v>0.158834247962065</v>
      </c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true" outlineLevel="0" collapsed="false">
      <c r="A70" s="8" t="s">
        <v>24</v>
      </c>
      <c r="B70" s="8" t="s">
        <v>20</v>
      </c>
      <c r="C70" s="8" t="n">
        <v>3</v>
      </c>
      <c r="D70" s="8" t="n">
        <v>2</v>
      </c>
      <c r="E70" s="8" t="n">
        <v>2</v>
      </c>
      <c r="F70" s="8" t="n">
        <v>5</v>
      </c>
      <c r="G70" s="8" t="n">
        <v>2</v>
      </c>
      <c r="H70" s="8" t="n">
        <f aca="false">AVERAGE(C70:G70)</f>
        <v>2.8</v>
      </c>
      <c r="I70" s="8" t="n">
        <f aca="false">ABS(H70-$W$3)</f>
        <v>0.0978102189781023</v>
      </c>
      <c r="J70" s="8" t="n">
        <f aca="false">POWER(I70,2)</f>
        <v>0.00956683893654432</v>
      </c>
      <c r="K70" s="8" t="s">
        <v>24</v>
      </c>
      <c r="L70" s="8" t="s">
        <v>20</v>
      </c>
      <c r="M70" s="8" t="n">
        <v>5</v>
      </c>
      <c r="N70" s="8" t="n">
        <v>4</v>
      </c>
      <c r="O70" s="8" t="n">
        <v>5</v>
      </c>
      <c r="P70" s="8" t="n">
        <v>2</v>
      </c>
      <c r="Q70" s="8" t="n">
        <v>5</v>
      </c>
      <c r="R70" s="8" t="n">
        <f aca="false">AVERAGE(M70:Q70)</f>
        <v>4.2</v>
      </c>
      <c r="S70" s="8" t="n">
        <f aca="false">ABS(R70-$W$4)</f>
        <v>0.598540145985402</v>
      </c>
      <c r="T70" s="8" t="n">
        <f aca="false">POWER(S70,2)</f>
        <v>0.358250306356226</v>
      </c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true" outlineLevel="0" collapsed="false">
      <c r="A71" s="8" t="s">
        <v>24</v>
      </c>
      <c r="B71" s="8" t="s">
        <v>27</v>
      </c>
      <c r="C71" s="8" t="n">
        <v>1</v>
      </c>
      <c r="D71" s="8" t="n">
        <v>3</v>
      </c>
      <c r="E71" s="8" t="n">
        <v>4</v>
      </c>
      <c r="F71" s="8" t="n">
        <v>4</v>
      </c>
      <c r="G71" s="8" t="n">
        <v>2</v>
      </c>
      <c r="H71" s="8" t="n">
        <f aca="false">AVERAGE(C71:G71)</f>
        <v>2.8</v>
      </c>
      <c r="I71" s="8" t="n">
        <f aca="false">ABS(H71-$W$3)</f>
        <v>0.0978102189781023</v>
      </c>
      <c r="J71" s="8" t="n">
        <f aca="false">POWER(I71,2)</f>
        <v>0.00956683893654432</v>
      </c>
      <c r="K71" s="8" t="s">
        <v>24</v>
      </c>
      <c r="L71" s="8" t="s">
        <v>27</v>
      </c>
      <c r="M71" s="8" t="n">
        <v>4</v>
      </c>
      <c r="N71" s="8" t="n">
        <v>5</v>
      </c>
      <c r="O71" s="8" t="n">
        <v>5</v>
      </c>
      <c r="P71" s="8" t="n">
        <v>3</v>
      </c>
      <c r="Q71" s="8" t="n">
        <v>5</v>
      </c>
      <c r="R71" s="8" t="n">
        <f aca="false">AVERAGE(M71:Q71)</f>
        <v>4.4</v>
      </c>
      <c r="S71" s="8" t="n">
        <f aca="false">ABS(R71-$W$4)</f>
        <v>0.798540145985402</v>
      </c>
      <c r="T71" s="8" t="n">
        <f aca="false">POWER(S71,2)</f>
        <v>0.637666364750387</v>
      </c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true" outlineLevel="0" collapsed="false">
      <c r="A72" s="8" t="s">
        <v>23</v>
      </c>
      <c r="B72" s="8" t="s">
        <v>26</v>
      </c>
      <c r="C72" s="8" t="n">
        <v>1</v>
      </c>
      <c r="D72" s="8" t="n">
        <v>3</v>
      </c>
      <c r="E72" s="8" t="n">
        <v>4</v>
      </c>
      <c r="F72" s="8" t="n">
        <v>4</v>
      </c>
      <c r="G72" s="8" t="n">
        <v>2</v>
      </c>
      <c r="H72" s="8" t="n">
        <f aca="false">AVERAGE(C72:G72)</f>
        <v>2.8</v>
      </c>
      <c r="I72" s="8" t="n">
        <f aca="false">ABS(H72-$W$3)</f>
        <v>0.0978102189781023</v>
      </c>
      <c r="J72" s="8" t="n">
        <f aca="false">POWER(I72,2)</f>
        <v>0.00956683893654432</v>
      </c>
      <c r="K72" s="8" t="s">
        <v>23</v>
      </c>
      <c r="L72" s="8" t="s">
        <v>26</v>
      </c>
      <c r="M72" s="8" t="n">
        <v>4</v>
      </c>
      <c r="N72" s="8" t="n">
        <v>4</v>
      </c>
      <c r="O72" s="8" t="n">
        <v>4</v>
      </c>
      <c r="P72" s="8" t="n">
        <v>2</v>
      </c>
      <c r="Q72" s="8" t="n">
        <v>5</v>
      </c>
      <c r="R72" s="8" t="n">
        <f aca="false">AVERAGE(M72:Q72)</f>
        <v>3.8</v>
      </c>
      <c r="S72" s="8" t="n">
        <f aca="false">ABS(R72-$W$4)</f>
        <v>0.198540145985401</v>
      </c>
      <c r="T72" s="8" t="n">
        <f aca="false">POWER(S72,2)</f>
        <v>0.0394181895679045</v>
      </c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true" outlineLevel="0" collapsed="false">
      <c r="A73" s="8" t="s">
        <v>19</v>
      </c>
      <c r="B73" s="8" t="s">
        <v>20</v>
      </c>
      <c r="C73" s="8" t="n">
        <v>1</v>
      </c>
      <c r="D73" s="8" t="n">
        <v>3</v>
      </c>
      <c r="E73" s="8" t="n">
        <v>3</v>
      </c>
      <c r="F73" s="8" t="n">
        <v>5</v>
      </c>
      <c r="G73" s="8" t="n">
        <v>3</v>
      </c>
      <c r="H73" s="8" t="n">
        <f aca="false">AVERAGE(C73:G73)</f>
        <v>3</v>
      </c>
      <c r="I73" s="8" t="n">
        <f aca="false">ABS(H73-$W$3)</f>
        <v>0.102189781021898</v>
      </c>
      <c r="J73" s="8" t="n">
        <f aca="false">POWER(I73,2)</f>
        <v>0.0104427513453034</v>
      </c>
      <c r="K73" s="8" t="s">
        <v>19</v>
      </c>
      <c r="L73" s="8" t="s">
        <v>20</v>
      </c>
      <c r="M73" s="8" t="n">
        <v>4</v>
      </c>
      <c r="N73" s="8" t="n">
        <v>4</v>
      </c>
      <c r="O73" s="8" t="n">
        <v>2</v>
      </c>
      <c r="P73" s="8" t="n">
        <v>4</v>
      </c>
      <c r="Q73" s="8" t="n">
        <v>3</v>
      </c>
      <c r="R73" s="8" t="n">
        <f aca="false">AVERAGE(M73:Q73)</f>
        <v>3.4</v>
      </c>
      <c r="S73" s="8" t="n">
        <f aca="false">ABS(R73-$W$4)</f>
        <v>0.201459854014598</v>
      </c>
      <c r="T73" s="8" t="n">
        <f aca="false">POWER(S73,2)</f>
        <v>0.0405860727795833</v>
      </c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true" outlineLevel="0" collapsed="false">
      <c r="A74" s="8" t="s">
        <v>25</v>
      </c>
      <c r="B74" s="8" t="s">
        <v>22</v>
      </c>
      <c r="C74" s="8" t="n">
        <v>3</v>
      </c>
      <c r="D74" s="8" t="n">
        <v>4</v>
      </c>
      <c r="E74" s="8" t="n">
        <v>1</v>
      </c>
      <c r="F74" s="8" t="n">
        <v>5</v>
      </c>
      <c r="G74" s="8" t="n">
        <v>3</v>
      </c>
      <c r="H74" s="8" t="n">
        <f aca="false">AVERAGE(C74:G74)</f>
        <v>3.2</v>
      </c>
      <c r="I74" s="8" t="n">
        <f aca="false">ABS(H74-$W$3)</f>
        <v>0.302189781021898</v>
      </c>
      <c r="J74" s="8" t="n">
        <f aca="false">POWER(I74,2)</f>
        <v>0.0913186637540627</v>
      </c>
      <c r="K74" s="8" t="s">
        <v>25</v>
      </c>
      <c r="L74" s="8" t="s">
        <v>22</v>
      </c>
      <c r="M74" s="8" t="n">
        <v>4</v>
      </c>
      <c r="N74" s="8" t="n">
        <v>5</v>
      </c>
      <c r="O74" s="8" t="n">
        <v>1</v>
      </c>
      <c r="P74" s="8" t="n">
        <v>3</v>
      </c>
      <c r="Q74" s="8" t="n">
        <v>5</v>
      </c>
      <c r="R74" s="8" t="n">
        <f aca="false">AVERAGE(M74:Q74)</f>
        <v>3.6</v>
      </c>
      <c r="S74" s="8" t="n">
        <f aca="false">ABS(R74-$W$4)</f>
        <v>0.00145985401459825</v>
      </c>
      <c r="T74" s="8" t="n">
        <f aca="false">POWER(S74,2)</f>
        <v>2.13117374393863E-006</v>
      </c>
      <c r="U74" s="3"/>
      <c r="V74" s="3"/>
      <c r="W74" s="3"/>
      <c r="X74" s="3"/>
      <c r="Y74" s="3"/>
      <c r="Z74" s="3"/>
      <c r="AA74" s="3"/>
      <c r="AB74" s="3"/>
    </row>
    <row r="75" customFormat="false" ht="15.75" hidden="false" customHeight="true" outlineLevel="0" collapsed="false">
      <c r="A75" s="8" t="s">
        <v>19</v>
      </c>
      <c r="B75" s="8" t="s">
        <v>27</v>
      </c>
      <c r="C75" s="8" t="n">
        <v>1</v>
      </c>
      <c r="D75" s="8" t="n">
        <v>4</v>
      </c>
      <c r="E75" s="8" t="n">
        <v>2</v>
      </c>
      <c r="F75" s="8" t="n">
        <v>3</v>
      </c>
      <c r="G75" s="8" t="n">
        <v>2</v>
      </c>
      <c r="H75" s="8" t="n">
        <f aca="false">AVERAGE(C75:G75)</f>
        <v>2.4</v>
      </c>
      <c r="I75" s="8" t="n">
        <f aca="false">ABS(H75-$W$3)</f>
        <v>0.497810218978102</v>
      </c>
      <c r="J75" s="8" t="n">
        <f aca="false">POWER(I75,2)</f>
        <v>0.247815014119026</v>
      </c>
      <c r="K75" s="8" t="s">
        <v>19</v>
      </c>
      <c r="L75" s="8" t="s">
        <v>27</v>
      </c>
      <c r="M75" s="8" t="n">
        <v>4</v>
      </c>
      <c r="N75" s="8" t="n">
        <v>4</v>
      </c>
      <c r="O75" s="8" t="n">
        <v>4</v>
      </c>
      <c r="P75" s="8" t="n">
        <v>2</v>
      </c>
      <c r="Q75" s="8" t="n">
        <v>5</v>
      </c>
      <c r="R75" s="8" t="n">
        <f aca="false">AVERAGE(M75:Q75)</f>
        <v>3.8</v>
      </c>
      <c r="S75" s="8" t="n">
        <f aca="false">ABS(R75-$W$4)</f>
        <v>0.198540145985401</v>
      </c>
      <c r="T75" s="8" t="n">
        <f aca="false">POWER(S75,2)</f>
        <v>0.0394181895679045</v>
      </c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true" outlineLevel="0" collapsed="false">
      <c r="A76" s="8" t="s">
        <v>25</v>
      </c>
      <c r="B76" s="8" t="s">
        <v>22</v>
      </c>
      <c r="C76" s="8" t="n">
        <v>4</v>
      </c>
      <c r="D76" s="8" t="n">
        <v>2</v>
      </c>
      <c r="E76" s="8" t="n">
        <v>5</v>
      </c>
      <c r="F76" s="8" t="n">
        <v>5</v>
      </c>
      <c r="G76" s="8" t="n">
        <v>3</v>
      </c>
      <c r="H76" s="8" t="n">
        <f aca="false">AVERAGE(C76:G76)</f>
        <v>3.8</v>
      </c>
      <c r="I76" s="8" t="n">
        <f aca="false">ABS(H76-$W$3)</f>
        <v>0.902189781021898</v>
      </c>
      <c r="J76" s="8" t="n">
        <f aca="false">POWER(I76,2)</f>
        <v>0.81394640098034</v>
      </c>
      <c r="K76" s="8" t="s">
        <v>25</v>
      </c>
      <c r="L76" s="8" t="s">
        <v>22</v>
      </c>
      <c r="M76" s="8" t="n">
        <v>3</v>
      </c>
      <c r="N76" s="8" t="n">
        <v>5</v>
      </c>
      <c r="O76" s="8" t="n">
        <v>5</v>
      </c>
      <c r="P76" s="8" t="n">
        <v>2</v>
      </c>
      <c r="Q76" s="8" t="n">
        <v>5</v>
      </c>
      <c r="R76" s="8" t="n">
        <f aca="false">AVERAGE(M76:Q76)</f>
        <v>4</v>
      </c>
      <c r="S76" s="8" t="n">
        <f aca="false">ABS(R76-$W$4)</f>
        <v>0.398540145985402</v>
      </c>
      <c r="T76" s="8" t="n">
        <f aca="false">POWER(S76,2)</f>
        <v>0.158834247962065</v>
      </c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true" outlineLevel="0" collapsed="false">
      <c r="A77" s="8" t="s">
        <v>19</v>
      </c>
      <c r="B77" s="8" t="s">
        <v>20</v>
      </c>
      <c r="C77" s="8" t="n">
        <v>2</v>
      </c>
      <c r="D77" s="8" t="n">
        <v>2</v>
      </c>
      <c r="E77" s="8" t="n">
        <v>3</v>
      </c>
      <c r="F77" s="8" t="n">
        <v>3</v>
      </c>
      <c r="G77" s="8" t="n">
        <v>1</v>
      </c>
      <c r="H77" s="8" t="n">
        <f aca="false">AVERAGE(C77:G77)</f>
        <v>2.2</v>
      </c>
      <c r="I77" s="8" t="n">
        <f aca="false">ABS(H77-$W$3)</f>
        <v>0.697810218978102</v>
      </c>
      <c r="J77" s="8" t="n">
        <f aca="false">POWER(I77,2)</f>
        <v>0.486939101710267</v>
      </c>
      <c r="K77" s="8" t="s">
        <v>19</v>
      </c>
      <c r="L77" s="8" t="s">
        <v>20</v>
      </c>
      <c r="M77" s="8" t="n">
        <v>2</v>
      </c>
      <c r="N77" s="8" t="n">
        <v>5</v>
      </c>
      <c r="O77" s="8" t="n">
        <v>4</v>
      </c>
      <c r="P77" s="8" t="n">
        <v>5</v>
      </c>
      <c r="Q77" s="8" t="n">
        <v>5</v>
      </c>
      <c r="R77" s="8" t="n">
        <f aca="false">AVERAGE(M77:Q77)</f>
        <v>4.2</v>
      </c>
      <c r="S77" s="8" t="n">
        <f aca="false">ABS(R77-$W$4)</f>
        <v>0.598540145985402</v>
      </c>
      <c r="T77" s="8" t="n">
        <f aca="false">POWER(S77,2)</f>
        <v>0.358250306356226</v>
      </c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true" outlineLevel="0" collapsed="false">
      <c r="A78" s="8" t="s">
        <v>25</v>
      </c>
      <c r="B78" s="8" t="s">
        <v>22</v>
      </c>
      <c r="C78" s="8" t="n">
        <v>2</v>
      </c>
      <c r="D78" s="8" t="n">
        <v>2</v>
      </c>
      <c r="E78" s="8" t="n">
        <v>3</v>
      </c>
      <c r="F78" s="8" t="n">
        <v>5</v>
      </c>
      <c r="G78" s="8" t="n">
        <v>1</v>
      </c>
      <c r="H78" s="8" t="n">
        <f aca="false">AVERAGE(C78:G78)</f>
        <v>2.6</v>
      </c>
      <c r="I78" s="8" t="n">
        <f aca="false">ABS(H78-$W$3)</f>
        <v>0.297810218978102</v>
      </c>
      <c r="J78" s="8" t="n">
        <f aca="false">POWER(I78,2)</f>
        <v>0.0886909265277851</v>
      </c>
      <c r="K78" s="8" t="s">
        <v>25</v>
      </c>
      <c r="L78" s="8" t="s">
        <v>22</v>
      </c>
      <c r="M78" s="8" t="n">
        <v>5</v>
      </c>
      <c r="N78" s="8" t="n">
        <v>4</v>
      </c>
      <c r="O78" s="8" t="n">
        <v>3</v>
      </c>
      <c r="P78" s="8" t="n">
        <v>2</v>
      </c>
      <c r="Q78" s="8" t="n">
        <v>5</v>
      </c>
      <c r="R78" s="8" t="n">
        <f aca="false">AVERAGE(M78:Q78)</f>
        <v>3.8</v>
      </c>
      <c r="S78" s="8" t="n">
        <f aca="false">ABS(R78-$W$4)</f>
        <v>0.198540145985401</v>
      </c>
      <c r="T78" s="8" t="n">
        <f aca="false">POWER(S78,2)</f>
        <v>0.0394181895679045</v>
      </c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true" outlineLevel="0" collapsed="false">
      <c r="A79" s="8" t="s">
        <v>19</v>
      </c>
      <c r="B79" s="8" t="s">
        <v>20</v>
      </c>
      <c r="C79" s="8" t="n">
        <v>3</v>
      </c>
      <c r="D79" s="8" t="n">
        <v>3</v>
      </c>
      <c r="E79" s="8" t="n">
        <v>1</v>
      </c>
      <c r="F79" s="8" t="n">
        <v>4</v>
      </c>
      <c r="G79" s="8" t="n">
        <v>2</v>
      </c>
      <c r="H79" s="8" t="n">
        <f aca="false">AVERAGE(C79:G79)</f>
        <v>2.6</v>
      </c>
      <c r="I79" s="8" t="n">
        <f aca="false">ABS(H79-$W$3)</f>
        <v>0.297810218978102</v>
      </c>
      <c r="J79" s="8" t="n">
        <f aca="false">POWER(I79,2)</f>
        <v>0.0886909265277851</v>
      </c>
      <c r="K79" s="8" t="s">
        <v>19</v>
      </c>
      <c r="L79" s="8" t="s">
        <v>20</v>
      </c>
      <c r="M79" s="8" t="n">
        <v>2</v>
      </c>
      <c r="N79" s="8" t="n">
        <v>4</v>
      </c>
      <c r="O79" s="8" t="n">
        <v>3</v>
      </c>
      <c r="P79" s="8" t="n">
        <v>5</v>
      </c>
      <c r="Q79" s="8" t="n">
        <v>5</v>
      </c>
      <c r="R79" s="8" t="n">
        <f aca="false">AVERAGE(M79:Q79)</f>
        <v>3.8</v>
      </c>
      <c r="S79" s="8" t="n">
        <f aca="false">ABS(R79-$W$4)</f>
        <v>0.198540145985401</v>
      </c>
      <c r="T79" s="8" t="n">
        <f aca="false">POWER(S79,2)</f>
        <v>0.0394181895679045</v>
      </c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true" outlineLevel="0" collapsed="false">
      <c r="A80" s="8" t="s">
        <v>19</v>
      </c>
      <c r="B80" s="8" t="s">
        <v>27</v>
      </c>
      <c r="C80" s="8" t="n">
        <v>3</v>
      </c>
      <c r="D80" s="8" t="n">
        <v>3</v>
      </c>
      <c r="E80" s="8" t="n">
        <v>2</v>
      </c>
      <c r="F80" s="8" t="n">
        <v>4</v>
      </c>
      <c r="G80" s="8" t="n">
        <v>2</v>
      </c>
      <c r="H80" s="8" t="n">
        <f aca="false">AVERAGE(C80:G80)</f>
        <v>2.8</v>
      </c>
      <c r="I80" s="8" t="n">
        <f aca="false">ABS(H80-$W$3)</f>
        <v>0.0978102189781023</v>
      </c>
      <c r="J80" s="8" t="n">
        <f aca="false">POWER(I80,2)</f>
        <v>0.00956683893654432</v>
      </c>
      <c r="K80" s="8" t="s">
        <v>19</v>
      </c>
      <c r="L80" s="8" t="s">
        <v>27</v>
      </c>
      <c r="M80" s="8" t="n">
        <v>4</v>
      </c>
      <c r="N80" s="8" t="n">
        <v>5</v>
      </c>
      <c r="O80" s="8" t="n">
        <v>4</v>
      </c>
      <c r="P80" s="8" t="n">
        <v>2</v>
      </c>
      <c r="Q80" s="8" t="n">
        <v>5</v>
      </c>
      <c r="R80" s="8" t="n">
        <f aca="false">AVERAGE(M80:Q80)</f>
        <v>4</v>
      </c>
      <c r="S80" s="8" t="n">
        <f aca="false">ABS(R80-$W$4)</f>
        <v>0.398540145985402</v>
      </c>
      <c r="T80" s="8" t="n">
        <f aca="false">POWER(S80,2)</f>
        <v>0.158834247962065</v>
      </c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true" outlineLevel="0" collapsed="false">
      <c r="A81" s="8" t="s">
        <v>24</v>
      </c>
      <c r="B81" s="8" t="s">
        <v>27</v>
      </c>
      <c r="C81" s="8" t="n">
        <v>3</v>
      </c>
      <c r="D81" s="8" t="n">
        <v>2</v>
      </c>
      <c r="E81" s="8" t="n">
        <v>2</v>
      </c>
      <c r="F81" s="8" t="n">
        <v>5</v>
      </c>
      <c r="G81" s="8" t="n">
        <v>1</v>
      </c>
      <c r="H81" s="8" t="n">
        <f aca="false">AVERAGE(C81:G81)</f>
        <v>2.6</v>
      </c>
      <c r="I81" s="8" t="n">
        <f aca="false">ABS(H81-$W$3)</f>
        <v>0.297810218978102</v>
      </c>
      <c r="J81" s="8" t="n">
        <f aca="false">POWER(I81,2)</f>
        <v>0.0886909265277851</v>
      </c>
      <c r="K81" s="8" t="s">
        <v>24</v>
      </c>
      <c r="L81" s="8" t="s">
        <v>27</v>
      </c>
      <c r="M81" s="8" t="n">
        <v>4</v>
      </c>
      <c r="N81" s="8" t="n">
        <v>5</v>
      </c>
      <c r="O81" s="8" t="n">
        <v>2</v>
      </c>
      <c r="P81" s="8" t="n">
        <v>4</v>
      </c>
      <c r="Q81" s="8" t="n">
        <v>5</v>
      </c>
      <c r="R81" s="8" t="n">
        <f aca="false">AVERAGE(M81:Q81)</f>
        <v>4</v>
      </c>
      <c r="S81" s="8" t="n">
        <f aca="false">ABS(R81-$W$4)</f>
        <v>0.398540145985402</v>
      </c>
      <c r="T81" s="8" t="n">
        <f aca="false">POWER(S81,2)</f>
        <v>0.158834247962065</v>
      </c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true" outlineLevel="0" collapsed="false">
      <c r="A82" s="8" t="s">
        <v>24</v>
      </c>
      <c r="B82" s="8" t="s">
        <v>22</v>
      </c>
      <c r="C82" s="8" t="n">
        <v>4</v>
      </c>
      <c r="D82" s="8" t="n">
        <v>5</v>
      </c>
      <c r="E82" s="8" t="n">
        <v>4</v>
      </c>
      <c r="F82" s="8" t="n">
        <v>5</v>
      </c>
      <c r="G82" s="8" t="n">
        <v>3</v>
      </c>
      <c r="H82" s="8" t="n">
        <f aca="false">AVERAGE(C82:G82)</f>
        <v>4.2</v>
      </c>
      <c r="I82" s="8" t="n">
        <f aca="false">ABS(H82-$W$3)</f>
        <v>1.3021897810219</v>
      </c>
      <c r="J82" s="8" t="n">
        <f aca="false">POWER(I82,2)</f>
        <v>1.69569822579786</v>
      </c>
      <c r="K82" s="8" t="s">
        <v>24</v>
      </c>
      <c r="L82" s="8" t="s">
        <v>22</v>
      </c>
      <c r="M82" s="8" t="n">
        <v>2</v>
      </c>
      <c r="N82" s="8" t="n">
        <v>3</v>
      </c>
      <c r="O82" s="8" t="n">
        <v>5</v>
      </c>
      <c r="P82" s="8" t="n">
        <v>2</v>
      </c>
      <c r="Q82" s="8" t="n">
        <v>5</v>
      </c>
      <c r="R82" s="8" t="n">
        <f aca="false">AVERAGE(M82:Q82)</f>
        <v>3.4</v>
      </c>
      <c r="S82" s="8" t="n">
        <f aca="false">ABS(R82-$W$4)</f>
        <v>0.201459854014598</v>
      </c>
      <c r="T82" s="8" t="n">
        <f aca="false">POWER(S82,2)</f>
        <v>0.0405860727795833</v>
      </c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true" outlineLevel="0" collapsed="false">
      <c r="A83" s="8" t="s">
        <v>19</v>
      </c>
      <c r="B83" s="8" t="s">
        <v>27</v>
      </c>
      <c r="C83" s="8" t="n">
        <v>2</v>
      </c>
      <c r="D83" s="8" t="n">
        <v>4</v>
      </c>
      <c r="E83" s="8" t="n">
        <v>2</v>
      </c>
      <c r="F83" s="8" t="n">
        <v>3</v>
      </c>
      <c r="G83" s="8" t="n">
        <v>1</v>
      </c>
      <c r="H83" s="8" t="n">
        <f aca="false">AVERAGE(C83:G83)</f>
        <v>2.4</v>
      </c>
      <c r="I83" s="8" t="n">
        <f aca="false">ABS(H83-$W$3)</f>
        <v>0.497810218978102</v>
      </c>
      <c r="J83" s="8" t="n">
        <f aca="false">POWER(I83,2)</f>
        <v>0.247815014119026</v>
      </c>
      <c r="K83" s="8" t="s">
        <v>19</v>
      </c>
      <c r="L83" s="8" t="s">
        <v>27</v>
      </c>
      <c r="M83" s="8" t="n">
        <v>5</v>
      </c>
      <c r="N83" s="8" t="n">
        <v>5</v>
      </c>
      <c r="O83" s="8" t="n">
        <v>4</v>
      </c>
      <c r="P83" s="8" t="n">
        <v>2</v>
      </c>
      <c r="Q83" s="8" t="n">
        <v>4</v>
      </c>
      <c r="R83" s="8" t="n">
        <f aca="false">AVERAGE(M83:Q83)</f>
        <v>4</v>
      </c>
      <c r="S83" s="8" t="n">
        <f aca="false">ABS(R83-$W$4)</f>
        <v>0.398540145985402</v>
      </c>
      <c r="T83" s="8" t="n">
        <f aca="false">POWER(S83,2)</f>
        <v>0.158834247962065</v>
      </c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true" outlineLevel="0" collapsed="false">
      <c r="A84" s="8" t="s">
        <v>25</v>
      </c>
      <c r="B84" s="8" t="s">
        <v>22</v>
      </c>
      <c r="C84" s="8" t="n">
        <v>2</v>
      </c>
      <c r="D84" s="8" t="n">
        <v>3</v>
      </c>
      <c r="E84" s="8" t="n">
        <v>2</v>
      </c>
      <c r="F84" s="8" t="n">
        <v>5</v>
      </c>
      <c r="G84" s="8" t="n">
        <v>1</v>
      </c>
      <c r="H84" s="8" t="n">
        <f aca="false">AVERAGE(C84:G84)</f>
        <v>2.6</v>
      </c>
      <c r="I84" s="8" t="n">
        <f aca="false">ABS(H84-$W$3)</f>
        <v>0.297810218978102</v>
      </c>
      <c r="J84" s="8" t="n">
        <f aca="false">POWER(I84,2)</f>
        <v>0.0886909265277851</v>
      </c>
      <c r="K84" s="8" t="s">
        <v>25</v>
      </c>
      <c r="L84" s="8" t="s">
        <v>22</v>
      </c>
      <c r="M84" s="8" t="n">
        <v>4</v>
      </c>
      <c r="N84" s="8" t="n">
        <v>4</v>
      </c>
      <c r="O84" s="8" t="n">
        <v>5</v>
      </c>
      <c r="P84" s="8" t="n">
        <v>3</v>
      </c>
      <c r="Q84" s="8" t="n">
        <v>5</v>
      </c>
      <c r="R84" s="8" t="n">
        <f aca="false">AVERAGE(M84:Q84)</f>
        <v>4.2</v>
      </c>
      <c r="S84" s="8" t="n">
        <f aca="false">ABS(R84-$W$4)</f>
        <v>0.598540145985402</v>
      </c>
      <c r="T84" s="8" t="n">
        <f aca="false">POWER(S84,2)</f>
        <v>0.358250306356226</v>
      </c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true" outlineLevel="0" collapsed="false">
      <c r="A85" s="8" t="s">
        <v>19</v>
      </c>
      <c r="B85" s="8" t="s">
        <v>27</v>
      </c>
      <c r="C85" s="8" t="n">
        <v>3</v>
      </c>
      <c r="D85" s="8" t="n">
        <v>3</v>
      </c>
      <c r="E85" s="8" t="n">
        <v>1</v>
      </c>
      <c r="F85" s="8" t="n">
        <v>4</v>
      </c>
      <c r="G85" s="8" t="n">
        <v>2</v>
      </c>
      <c r="H85" s="8" t="n">
        <f aca="false">AVERAGE(C85:G85)</f>
        <v>2.6</v>
      </c>
      <c r="I85" s="8" t="n">
        <f aca="false">ABS(H85-$W$3)</f>
        <v>0.297810218978102</v>
      </c>
      <c r="J85" s="8" t="n">
        <f aca="false">POWER(I85,2)</f>
        <v>0.0886909265277851</v>
      </c>
      <c r="K85" s="8" t="s">
        <v>19</v>
      </c>
      <c r="L85" s="8" t="s">
        <v>27</v>
      </c>
      <c r="M85" s="8" t="n">
        <v>4</v>
      </c>
      <c r="N85" s="8" t="n">
        <v>4</v>
      </c>
      <c r="O85" s="8" t="n">
        <v>2</v>
      </c>
      <c r="P85" s="8" t="n">
        <v>1</v>
      </c>
      <c r="Q85" s="8" t="n">
        <v>5</v>
      </c>
      <c r="R85" s="8" t="n">
        <f aca="false">AVERAGE(M85:Q85)</f>
        <v>3.2</v>
      </c>
      <c r="S85" s="8" t="n">
        <f aca="false">ABS(R85-$W$4)</f>
        <v>0.401459854014598</v>
      </c>
      <c r="T85" s="8" t="n">
        <f aca="false">POWER(S85,2)</f>
        <v>0.161170014385422</v>
      </c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true" outlineLevel="0" collapsed="false">
      <c r="A86" s="8" t="s">
        <v>19</v>
      </c>
      <c r="B86" s="8" t="s">
        <v>20</v>
      </c>
      <c r="C86" s="8" t="n">
        <v>1</v>
      </c>
      <c r="D86" s="8" t="n">
        <v>3</v>
      </c>
      <c r="E86" s="8" t="n">
        <v>4</v>
      </c>
      <c r="F86" s="8" t="n">
        <v>3</v>
      </c>
      <c r="G86" s="8" t="n">
        <v>1</v>
      </c>
      <c r="H86" s="8" t="n">
        <f aca="false">AVERAGE(C86:G86)</f>
        <v>2.4</v>
      </c>
      <c r="I86" s="8" t="n">
        <f aca="false">ABS(H86-$W$3)</f>
        <v>0.497810218978102</v>
      </c>
      <c r="J86" s="8" t="n">
        <f aca="false">POWER(I86,2)</f>
        <v>0.247815014119026</v>
      </c>
      <c r="K86" s="8" t="s">
        <v>19</v>
      </c>
      <c r="L86" s="8" t="s">
        <v>20</v>
      </c>
      <c r="M86" s="8" t="n">
        <v>5</v>
      </c>
      <c r="N86" s="8" t="n">
        <v>3</v>
      </c>
      <c r="O86" s="8" t="n">
        <v>4</v>
      </c>
      <c r="P86" s="8" t="n">
        <v>2</v>
      </c>
      <c r="Q86" s="8" t="n">
        <v>5</v>
      </c>
      <c r="R86" s="8" t="n">
        <f aca="false">AVERAGE(M86:Q86)</f>
        <v>3.8</v>
      </c>
      <c r="S86" s="8" t="n">
        <f aca="false">ABS(R86-$W$4)</f>
        <v>0.198540145985401</v>
      </c>
      <c r="T86" s="8" t="n">
        <f aca="false">POWER(S86,2)</f>
        <v>0.0394181895679045</v>
      </c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true" outlineLevel="0" collapsed="false">
      <c r="A87" s="8" t="s">
        <v>25</v>
      </c>
      <c r="B87" s="8" t="s">
        <v>22</v>
      </c>
      <c r="C87" s="8" t="n">
        <v>2</v>
      </c>
      <c r="D87" s="8" t="n">
        <v>2</v>
      </c>
      <c r="E87" s="8" t="n">
        <v>4</v>
      </c>
      <c r="F87" s="8" t="n">
        <v>5</v>
      </c>
      <c r="G87" s="8" t="n">
        <v>3</v>
      </c>
      <c r="H87" s="8" t="n">
        <f aca="false">AVERAGE(C87:G87)</f>
        <v>3.2</v>
      </c>
      <c r="I87" s="8" t="n">
        <f aca="false">ABS(H87-$W$3)</f>
        <v>0.302189781021898</v>
      </c>
      <c r="J87" s="8" t="n">
        <f aca="false">POWER(I87,2)</f>
        <v>0.0913186637540627</v>
      </c>
      <c r="K87" s="8" t="s">
        <v>25</v>
      </c>
      <c r="L87" s="8" t="s">
        <v>22</v>
      </c>
      <c r="M87" s="8" t="n">
        <v>4</v>
      </c>
      <c r="N87" s="8" t="n">
        <v>3</v>
      </c>
      <c r="O87" s="8" t="n">
        <v>2</v>
      </c>
      <c r="P87" s="8" t="n">
        <v>2</v>
      </c>
      <c r="Q87" s="8" t="n">
        <v>4</v>
      </c>
      <c r="R87" s="8" t="n">
        <f aca="false">AVERAGE(M87:Q87)</f>
        <v>3</v>
      </c>
      <c r="S87" s="8" t="n">
        <f aca="false">ABS(R87-$W$4)</f>
        <v>0.601459854014598</v>
      </c>
      <c r="T87" s="8" t="n">
        <f aca="false">POWER(S87,2)</f>
        <v>0.361753955991262</v>
      </c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true" outlineLevel="0" collapsed="false">
      <c r="A88" s="8" t="s">
        <v>28</v>
      </c>
      <c r="B88" s="8" t="s">
        <v>20</v>
      </c>
      <c r="C88" s="8" t="n">
        <v>1</v>
      </c>
      <c r="D88" s="8" t="n">
        <v>3</v>
      </c>
      <c r="E88" s="8" t="n">
        <v>3</v>
      </c>
      <c r="F88" s="8" t="n">
        <v>3</v>
      </c>
      <c r="G88" s="8" t="n">
        <v>1</v>
      </c>
      <c r="H88" s="8" t="n">
        <f aca="false">AVERAGE(C88:G88)</f>
        <v>2.2</v>
      </c>
      <c r="I88" s="8" t="n">
        <f aca="false">ABS(H88-$W$3)</f>
        <v>0.697810218978102</v>
      </c>
      <c r="J88" s="8" t="n">
        <f aca="false">POWER(I88,2)</f>
        <v>0.486939101710267</v>
      </c>
      <c r="K88" s="8" t="s">
        <v>28</v>
      </c>
      <c r="L88" s="8" t="s">
        <v>20</v>
      </c>
      <c r="M88" s="8" t="n">
        <v>4</v>
      </c>
      <c r="N88" s="8" t="n">
        <v>4</v>
      </c>
      <c r="O88" s="8" t="n">
        <v>3</v>
      </c>
      <c r="P88" s="8" t="n">
        <v>2</v>
      </c>
      <c r="Q88" s="8" t="n">
        <v>5</v>
      </c>
      <c r="R88" s="8" t="n">
        <f aca="false">AVERAGE(M88:Q88)</f>
        <v>3.6</v>
      </c>
      <c r="S88" s="8" t="n">
        <f aca="false">ABS(R88-$W$4)</f>
        <v>0.00145985401459825</v>
      </c>
      <c r="T88" s="8" t="n">
        <f aca="false">POWER(S88,2)</f>
        <v>2.13117374393863E-006</v>
      </c>
      <c r="U88" s="3"/>
      <c r="V88" s="3"/>
      <c r="W88" s="3"/>
      <c r="X88" s="3"/>
      <c r="Y88" s="3"/>
      <c r="Z88" s="3"/>
      <c r="AA88" s="3"/>
      <c r="AB88" s="3"/>
    </row>
    <row r="89" customFormat="false" ht="15" hidden="false" customHeight="false" outlineLevel="0" collapsed="false">
      <c r="A89" s="8" t="s">
        <v>19</v>
      </c>
      <c r="B89" s="8" t="s">
        <v>22</v>
      </c>
      <c r="C89" s="8" t="n">
        <v>2</v>
      </c>
      <c r="D89" s="8" t="n">
        <v>3</v>
      </c>
      <c r="E89" s="8" t="n">
        <v>3</v>
      </c>
      <c r="F89" s="8" t="n">
        <v>5</v>
      </c>
      <c r="G89" s="8" t="n">
        <v>2</v>
      </c>
      <c r="H89" s="8" t="n">
        <f aca="false">AVERAGE(C89:G89)</f>
        <v>3</v>
      </c>
      <c r="I89" s="8" t="n">
        <f aca="false">ABS(H89-$W$3)</f>
        <v>0.102189781021898</v>
      </c>
      <c r="J89" s="8" t="n">
        <f aca="false">POWER(I89,2)</f>
        <v>0.0104427513453034</v>
      </c>
      <c r="K89" s="8" t="s">
        <v>19</v>
      </c>
      <c r="L89" s="8" t="s">
        <v>22</v>
      </c>
      <c r="M89" s="8" t="n">
        <v>5</v>
      </c>
      <c r="N89" s="8" t="n">
        <v>4</v>
      </c>
      <c r="O89" s="8" t="n">
        <v>4</v>
      </c>
      <c r="P89" s="8" t="n">
        <v>3</v>
      </c>
      <c r="Q89" s="8" t="n">
        <v>5</v>
      </c>
      <c r="R89" s="8" t="n">
        <f aca="false">AVERAGE(M89:Q89)</f>
        <v>4.2</v>
      </c>
      <c r="S89" s="8" t="n">
        <f aca="false">ABS(R89-$W$4)</f>
        <v>0.598540145985402</v>
      </c>
      <c r="T89" s="8" t="n">
        <f aca="false">POWER(S89,2)</f>
        <v>0.358250306356226</v>
      </c>
      <c r="U89" s="3"/>
      <c r="V89" s="3"/>
      <c r="W89" s="3"/>
      <c r="X89" s="3"/>
      <c r="Y89" s="3"/>
      <c r="Z89" s="3"/>
      <c r="AA89" s="3"/>
      <c r="AB89" s="3"/>
    </row>
    <row r="90" customFormat="false" ht="15" hidden="false" customHeight="false" outlineLevel="0" collapsed="false">
      <c r="A90" s="8" t="s">
        <v>19</v>
      </c>
      <c r="B90" s="8" t="s">
        <v>22</v>
      </c>
      <c r="C90" s="8" t="n">
        <v>2</v>
      </c>
      <c r="D90" s="8" t="n">
        <v>5</v>
      </c>
      <c r="E90" s="8" t="n">
        <v>3</v>
      </c>
      <c r="F90" s="8" t="n">
        <v>4</v>
      </c>
      <c r="G90" s="8" t="n">
        <v>4</v>
      </c>
      <c r="H90" s="8" t="n">
        <f aca="false">AVERAGE(C90:G90)</f>
        <v>3.6</v>
      </c>
      <c r="I90" s="8" t="n">
        <f aca="false">ABS(H90-$W$3)</f>
        <v>0.702189781021898</v>
      </c>
      <c r="J90" s="8" t="n">
        <f aca="false">POWER(I90,2)</f>
        <v>0.493070488571581</v>
      </c>
      <c r="K90" s="8" t="s">
        <v>19</v>
      </c>
      <c r="L90" s="8" t="s">
        <v>22</v>
      </c>
      <c r="M90" s="8" t="n">
        <v>4</v>
      </c>
      <c r="N90" s="8" t="n">
        <v>1</v>
      </c>
      <c r="O90" s="8" t="n">
        <v>3</v>
      </c>
      <c r="P90" s="8" t="n">
        <v>3</v>
      </c>
      <c r="Q90" s="8" t="n">
        <v>5</v>
      </c>
      <c r="R90" s="8" t="n">
        <f aca="false">AVERAGE(M90:Q90)</f>
        <v>3.2</v>
      </c>
      <c r="S90" s="8" t="n">
        <f aca="false">ABS(R90-$W$4)</f>
        <v>0.401459854014598</v>
      </c>
      <c r="T90" s="8" t="n">
        <f aca="false">POWER(S90,2)</f>
        <v>0.161170014385422</v>
      </c>
      <c r="U90" s="3"/>
      <c r="V90" s="3"/>
      <c r="W90" s="3"/>
      <c r="X90" s="3"/>
      <c r="Y90" s="3"/>
      <c r="Z90" s="3"/>
      <c r="AA90" s="3"/>
      <c r="AB90" s="3"/>
    </row>
    <row r="91" customFormat="false" ht="15" hidden="false" customHeight="false" outlineLevel="0" collapsed="false">
      <c r="A91" s="8" t="s">
        <v>25</v>
      </c>
      <c r="B91" s="8" t="s">
        <v>27</v>
      </c>
      <c r="C91" s="8" t="n">
        <v>2</v>
      </c>
      <c r="D91" s="8" t="n">
        <v>3</v>
      </c>
      <c r="E91" s="8" t="n">
        <v>3</v>
      </c>
      <c r="F91" s="8" t="n">
        <v>5</v>
      </c>
      <c r="G91" s="8" t="n">
        <v>2</v>
      </c>
      <c r="H91" s="8" t="n">
        <f aca="false">AVERAGE(C91:G91)</f>
        <v>3</v>
      </c>
      <c r="I91" s="8" t="n">
        <f aca="false">ABS(H91-$W$3)</f>
        <v>0.102189781021898</v>
      </c>
      <c r="J91" s="8" t="n">
        <f aca="false">POWER(I91,2)</f>
        <v>0.0104427513453034</v>
      </c>
      <c r="K91" s="8" t="s">
        <v>25</v>
      </c>
      <c r="L91" s="8" t="s">
        <v>27</v>
      </c>
      <c r="M91" s="8" t="n">
        <v>5</v>
      </c>
      <c r="N91" s="8" t="n">
        <v>5</v>
      </c>
      <c r="O91" s="8" t="n">
        <v>4</v>
      </c>
      <c r="P91" s="8" t="n">
        <v>2</v>
      </c>
      <c r="Q91" s="8" t="n">
        <v>5</v>
      </c>
      <c r="R91" s="8" t="n">
        <f aca="false">AVERAGE(M91:Q91)</f>
        <v>4.2</v>
      </c>
      <c r="S91" s="8" t="n">
        <f aca="false">ABS(R91-$W$4)</f>
        <v>0.598540145985402</v>
      </c>
      <c r="T91" s="8" t="n">
        <f aca="false">POWER(S91,2)</f>
        <v>0.358250306356226</v>
      </c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true" outlineLevel="0" collapsed="false">
      <c r="A92" s="8" t="s">
        <v>19</v>
      </c>
      <c r="B92" s="8" t="s">
        <v>20</v>
      </c>
      <c r="C92" s="8" t="n">
        <v>2</v>
      </c>
      <c r="D92" s="8" t="n">
        <v>2</v>
      </c>
      <c r="E92" s="8" t="n">
        <v>2</v>
      </c>
      <c r="F92" s="8" t="n">
        <v>5</v>
      </c>
      <c r="G92" s="8" t="n">
        <v>2</v>
      </c>
      <c r="H92" s="8" t="n">
        <f aca="false">AVERAGE(C92:G92)</f>
        <v>2.6</v>
      </c>
      <c r="I92" s="8" t="n">
        <f aca="false">ABS(H92-$W$3)</f>
        <v>0.297810218978102</v>
      </c>
      <c r="J92" s="8" t="n">
        <f aca="false">POWER(I92,2)</f>
        <v>0.0886909265277851</v>
      </c>
      <c r="K92" s="8" t="s">
        <v>19</v>
      </c>
      <c r="L92" s="8" t="s">
        <v>20</v>
      </c>
      <c r="M92" s="8" t="n">
        <v>3</v>
      </c>
      <c r="N92" s="8" t="n">
        <v>5</v>
      </c>
      <c r="O92" s="8" t="n">
        <v>4</v>
      </c>
      <c r="P92" s="8" t="n">
        <v>1</v>
      </c>
      <c r="Q92" s="8" t="n">
        <v>5</v>
      </c>
      <c r="R92" s="8" t="n">
        <f aca="false">AVERAGE(M92:Q92)</f>
        <v>3.6</v>
      </c>
      <c r="S92" s="8" t="n">
        <f aca="false">ABS(R92-$W$4)</f>
        <v>0.00145985401459825</v>
      </c>
      <c r="T92" s="8" t="n">
        <f aca="false">POWER(S92,2)</f>
        <v>2.13117374393863E-006</v>
      </c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true" outlineLevel="0" collapsed="false">
      <c r="A93" s="8" t="s">
        <v>19</v>
      </c>
      <c r="B93" s="8" t="s">
        <v>27</v>
      </c>
      <c r="C93" s="8" t="n">
        <v>3</v>
      </c>
      <c r="D93" s="8" t="n">
        <v>1</v>
      </c>
      <c r="E93" s="8" t="n">
        <v>3</v>
      </c>
      <c r="F93" s="8" t="n">
        <v>5</v>
      </c>
      <c r="G93" s="8" t="n">
        <v>4</v>
      </c>
      <c r="H93" s="8" t="n">
        <f aca="false">AVERAGE(C93:G93)</f>
        <v>3.2</v>
      </c>
      <c r="I93" s="8" t="n">
        <f aca="false">ABS(H93-$W$3)</f>
        <v>0.302189781021898</v>
      </c>
      <c r="J93" s="8" t="n">
        <f aca="false">POWER(I93,2)</f>
        <v>0.0913186637540627</v>
      </c>
      <c r="K93" s="8" t="s">
        <v>19</v>
      </c>
      <c r="L93" s="8" t="s">
        <v>27</v>
      </c>
      <c r="M93" s="8" t="n">
        <v>5</v>
      </c>
      <c r="N93" s="8" t="n">
        <v>1</v>
      </c>
      <c r="O93" s="8" t="n">
        <v>3</v>
      </c>
      <c r="P93" s="8" t="n">
        <v>3</v>
      </c>
      <c r="Q93" s="8" t="n">
        <v>4</v>
      </c>
      <c r="R93" s="8" t="n">
        <f aca="false">AVERAGE(M93:Q93)</f>
        <v>3.2</v>
      </c>
      <c r="S93" s="8" t="n">
        <f aca="false">ABS(R93-$W$4)</f>
        <v>0.401459854014598</v>
      </c>
      <c r="T93" s="8" t="n">
        <f aca="false">POWER(S93,2)</f>
        <v>0.161170014385422</v>
      </c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true" outlineLevel="0" collapsed="false">
      <c r="A94" s="8" t="s">
        <v>24</v>
      </c>
      <c r="B94" s="8" t="s">
        <v>27</v>
      </c>
      <c r="C94" s="8" t="n">
        <v>3</v>
      </c>
      <c r="D94" s="8" t="n">
        <v>3</v>
      </c>
      <c r="E94" s="8" t="n">
        <v>3</v>
      </c>
      <c r="F94" s="8" t="n">
        <v>5</v>
      </c>
      <c r="G94" s="8" t="n">
        <v>5</v>
      </c>
      <c r="H94" s="8" t="n">
        <f aca="false">AVERAGE(C94:G94)</f>
        <v>3.8</v>
      </c>
      <c r="I94" s="8" t="n">
        <f aca="false">ABS(H94-$W$3)</f>
        <v>0.902189781021898</v>
      </c>
      <c r="J94" s="8" t="n">
        <f aca="false">POWER(I94,2)</f>
        <v>0.81394640098034</v>
      </c>
      <c r="K94" s="8" t="s">
        <v>24</v>
      </c>
      <c r="L94" s="8" t="s">
        <v>27</v>
      </c>
      <c r="M94" s="8" t="n">
        <v>4</v>
      </c>
      <c r="N94" s="8" t="n">
        <v>4</v>
      </c>
      <c r="O94" s="8" t="n">
        <v>5</v>
      </c>
      <c r="P94" s="8" t="n">
        <v>1</v>
      </c>
      <c r="Q94" s="8" t="n">
        <v>5</v>
      </c>
      <c r="R94" s="8" t="n">
        <f aca="false">AVERAGE(M94:Q94)</f>
        <v>3.8</v>
      </c>
      <c r="S94" s="8" t="n">
        <f aca="false">ABS(R94-$W$4)</f>
        <v>0.198540145985401</v>
      </c>
      <c r="T94" s="8" t="n">
        <f aca="false">POWER(S94,2)</f>
        <v>0.0394181895679045</v>
      </c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true" outlineLevel="0" collapsed="false">
      <c r="A95" s="8" t="s">
        <v>19</v>
      </c>
      <c r="B95" s="8" t="s">
        <v>26</v>
      </c>
      <c r="C95" s="8" t="n">
        <v>2</v>
      </c>
      <c r="D95" s="8" t="n">
        <v>2</v>
      </c>
      <c r="E95" s="8" t="n">
        <v>1</v>
      </c>
      <c r="F95" s="8" t="n">
        <v>5</v>
      </c>
      <c r="G95" s="8" t="n">
        <v>3</v>
      </c>
      <c r="H95" s="8" t="n">
        <f aca="false">AVERAGE(C95:G95)</f>
        <v>2.6</v>
      </c>
      <c r="I95" s="8" t="n">
        <f aca="false">ABS(H95-$W$3)</f>
        <v>0.297810218978102</v>
      </c>
      <c r="J95" s="8" t="n">
        <f aca="false">POWER(I95,2)</f>
        <v>0.0886909265277851</v>
      </c>
      <c r="K95" s="8" t="s">
        <v>19</v>
      </c>
      <c r="L95" s="8" t="s">
        <v>26</v>
      </c>
      <c r="M95" s="8" t="n">
        <v>4</v>
      </c>
      <c r="N95" s="8" t="n">
        <v>5</v>
      </c>
      <c r="O95" s="8" t="n">
        <v>1</v>
      </c>
      <c r="P95" s="8" t="n">
        <v>2</v>
      </c>
      <c r="Q95" s="8" t="n">
        <v>3</v>
      </c>
      <c r="R95" s="8" t="n">
        <f aca="false">AVERAGE(M95:Q95)</f>
        <v>3</v>
      </c>
      <c r="S95" s="8" t="n">
        <f aca="false">ABS(R95-$W$4)</f>
        <v>0.601459854014598</v>
      </c>
      <c r="T95" s="8" t="n">
        <f aca="false">POWER(S95,2)</f>
        <v>0.361753955991262</v>
      </c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true" outlineLevel="0" collapsed="false">
      <c r="A96" s="8" t="s">
        <v>19</v>
      </c>
      <c r="B96" s="8" t="s">
        <v>22</v>
      </c>
      <c r="C96" s="8" t="n">
        <v>1</v>
      </c>
      <c r="D96" s="8" t="n">
        <v>4</v>
      </c>
      <c r="E96" s="8" t="n">
        <v>5</v>
      </c>
      <c r="F96" s="8" t="n">
        <v>4</v>
      </c>
      <c r="G96" s="8" t="n">
        <v>1</v>
      </c>
      <c r="H96" s="8" t="n">
        <f aca="false">AVERAGE(C96:G96)</f>
        <v>3</v>
      </c>
      <c r="I96" s="8" t="n">
        <f aca="false">ABS(H96-$W$3)</f>
        <v>0.102189781021898</v>
      </c>
      <c r="J96" s="8" t="n">
        <f aca="false">POWER(I96,2)</f>
        <v>0.0104427513453034</v>
      </c>
      <c r="K96" s="8" t="s">
        <v>19</v>
      </c>
      <c r="L96" s="8" t="s">
        <v>22</v>
      </c>
      <c r="M96" s="8" t="n">
        <v>3</v>
      </c>
      <c r="N96" s="8" t="n">
        <v>4</v>
      </c>
      <c r="O96" s="8" t="n">
        <v>5</v>
      </c>
      <c r="P96" s="8" t="n">
        <v>1</v>
      </c>
      <c r="Q96" s="8" t="n">
        <v>5</v>
      </c>
      <c r="R96" s="8" t="n">
        <f aca="false">AVERAGE(M96:Q96)</f>
        <v>3.6</v>
      </c>
      <c r="S96" s="8" t="n">
        <f aca="false">ABS(R96-$W$4)</f>
        <v>0.00145985401459825</v>
      </c>
      <c r="T96" s="8" t="n">
        <f aca="false">POWER(S96,2)</f>
        <v>2.13117374393863E-006</v>
      </c>
      <c r="U96" s="3"/>
      <c r="V96" s="3"/>
      <c r="W96" s="3"/>
      <c r="X96" s="3"/>
      <c r="Y96" s="3"/>
      <c r="Z96" s="3"/>
      <c r="AA96" s="3"/>
      <c r="AB96" s="3"/>
    </row>
    <row r="97" customFormat="false" ht="15" hidden="false" customHeight="false" outlineLevel="0" collapsed="false">
      <c r="A97" s="8" t="s">
        <v>19</v>
      </c>
      <c r="B97" s="8" t="s">
        <v>20</v>
      </c>
      <c r="C97" s="8" t="n">
        <v>4</v>
      </c>
      <c r="D97" s="8" t="n">
        <v>3</v>
      </c>
      <c r="E97" s="8" t="n">
        <v>3</v>
      </c>
      <c r="F97" s="8" t="n">
        <v>5</v>
      </c>
      <c r="G97" s="8" t="n">
        <v>3</v>
      </c>
      <c r="H97" s="8" t="n">
        <f aca="false">AVERAGE(C97:G97)</f>
        <v>3.6</v>
      </c>
      <c r="I97" s="8" t="n">
        <f aca="false">ABS(H97-$W$3)</f>
        <v>0.702189781021898</v>
      </c>
      <c r="J97" s="8" t="n">
        <f aca="false">POWER(I97,2)</f>
        <v>0.493070488571581</v>
      </c>
      <c r="K97" s="8" t="s">
        <v>19</v>
      </c>
      <c r="L97" s="8" t="s">
        <v>20</v>
      </c>
      <c r="M97" s="8" t="n">
        <v>4</v>
      </c>
      <c r="N97" s="8" t="n">
        <v>5</v>
      </c>
      <c r="O97" s="8" t="n">
        <v>5</v>
      </c>
      <c r="P97" s="8" t="n">
        <v>2</v>
      </c>
      <c r="Q97" s="8" t="n">
        <v>3</v>
      </c>
      <c r="R97" s="8" t="n">
        <f aca="false">AVERAGE(M97:Q97)</f>
        <v>3.8</v>
      </c>
      <c r="S97" s="8" t="n">
        <f aca="false">ABS(R97-$W$4)</f>
        <v>0.198540145985401</v>
      </c>
      <c r="T97" s="8" t="n">
        <f aca="false">POWER(S97,2)</f>
        <v>0.0394181895679045</v>
      </c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true" outlineLevel="0" collapsed="false">
      <c r="A98" s="8" t="s">
        <v>25</v>
      </c>
      <c r="B98" s="8" t="s">
        <v>27</v>
      </c>
      <c r="C98" s="8" t="n">
        <v>3</v>
      </c>
      <c r="D98" s="8" t="n">
        <v>3</v>
      </c>
      <c r="E98" s="8" t="n">
        <v>4</v>
      </c>
      <c r="F98" s="8" t="n">
        <v>5</v>
      </c>
      <c r="G98" s="8" t="n">
        <v>3</v>
      </c>
      <c r="H98" s="8" t="n">
        <f aca="false">AVERAGE(C98:G98)</f>
        <v>3.6</v>
      </c>
      <c r="I98" s="8" t="n">
        <f aca="false">ABS(H98-$W$3)</f>
        <v>0.702189781021898</v>
      </c>
      <c r="J98" s="8" t="n">
        <f aca="false">POWER(I98,2)</f>
        <v>0.493070488571581</v>
      </c>
      <c r="K98" s="8" t="s">
        <v>25</v>
      </c>
      <c r="L98" s="8" t="s">
        <v>27</v>
      </c>
      <c r="M98" s="8" t="n">
        <v>4</v>
      </c>
      <c r="N98" s="8" t="n">
        <v>4</v>
      </c>
      <c r="O98" s="8" t="n">
        <v>4</v>
      </c>
      <c r="P98" s="8" t="n">
        <v>1</v>
      </c>
      <c r="Q98" s="8" t="n">
        <v>5</v>
      </c>
      <c r="R98" s="8" t="n">
        <f aca="false">AVERAGE(M98:Q98)</f>
        <v>3.6</v>
      </c>
      <c r="S98" s="8" t="n">
        <f aca="false">ABS(R98-$W$4)</f>
        <v>0.00145985401459825</v>
      </c>
      <c r="T98" s="8" t="n">
        <f aca="false">POWER(S98,2)</f>
        <v>2.13117374393863E-006</v>
      </c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true" outlineLevel="0" collapsed="false">
      <c r="A99" s="8" t="s">
        <v>25</v>
      </c>
      <c r="B99" s="8" t="s">
        <v>27</v>
      </c>
      <c r="C99" s="8" t="n">
        <v>3</v>
      </c>
      <c r="D99" s="8" t="n">
        <v>3</v>
      </c>
      <c r="E99" s="8" t="n">
        <v>3</v>
      </c>
      <c r="F99" s="8" t="n">
        <v>5</v>
      </c>
      <c r="G99" s="8" t="n">
        <v>5</v>
      </c>
      <c r="H99" s="8" t="n">
        <f aca="false">AVERAGE(C99:G99)</f>
        <v>3.8</v>
      </c>
      <c r="I99" s="8" t="n">
        <f aca="false">ABS(H99-$W$3)</f>
        <v>0.902189781021898</v>
      </c>
      <c r="J99" s="8" t="n">
        <f aca="false">POWER(I99,2)</f>
        <v>0.81394640098034</v>
      </c>
      <c r="K99" s="8" t="s">
        <v>25</v>
      </c>
      <c r="L99" s="8" t="s">
        <v>27</v>
      </c>
      <c r="M99" s="8" t="n">
        <v>4</v>
      </c>
      <c r="N99" s="8" t="n">
        <v>2</v>
      </c>
      <c r="O99" s="8" t="n">
        <v>5</v>
      </c>
      <c r="P99" s="8" t="n">
        <v>2</v>
      </c>
      <c r="Q99" s="8" t="n">
        <v>3</v>
      </c>
      <c r="R99" s="8" t="n">
        <f aca="false">AVERAGE(M99:Q99)</f>
        <v>3.2</v>
      </c>
      <c r="S99" s="8" t="n">
        <f aca="false">ABS(R99-$W$4)</f>
        <v>0.401459854014598</v>
      </c>
      <c r="T99" s="8" t="n">
        <f aca="false">POWER(S99,2)</f>
        <v>0.161170014385422</v>
      </c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true" outlineLevel="0" collapsed="false">
      <c r="A100" s="8" t="s">
        <v>19</v>
      </c>
      <c r="B100" s="8" t="s">
        <v>20</v>
      </c>
      <c r="C100" s="8" t="n">
        <v>3</v>
      </c>
      <c r="D100" s="8" t="n">
        <v>3</v>
      </c>
      <c r="E100" s="8" t="n">
        <v>5</v>
      </c>
      <c r="F100" s="8" t="n">
        <v>5</v>
      </c>
      <c r="G100" s="8" t="n">
        <v>5</v>
      </c>
      <c r="H100" s="8" t="n">
        <f aca="false">AVERAGE(C100:G100)</f>
        <v>4.2</v>
      </c>
      <c r="I100" s="8" t="n">
        <f aca="false">ABS(H100-$W$3)</f>
        <v>1.3021897810219</v>
      </c>
      <c r="J100" s="8" t="n">
        <f aca="false">POWER(I100,2)</f>
        <v>1.69569822579786</v>
      </c>
      <c r="K100" s="8" t="s">
        <v>19</v>
      </c>
      <c r="L100" s="8" t="s">
        <v>20</v>
      </c>
      <c r="M100" s="8" t="n">
        <v>3</v>
      </c>
      <c r="N100" s="8" t="n">
        <v>3</v>
      </c>
      <c r="O100" s="8" t="n">
        <v>3</v>
      </c>
      <c r="P100" s="8" t="n">
        <v>1</v>
      </c>
      <c r="Q100" s="8" t="n">
        <v>3</v>
      </c>
      <c r="R100" s="8" t="n">
        <f aca="false">AVERAGE(M100:Q100)</f>
        <v>2.6</v>
      </c>
      <c r="S100" s="8" t="n">
        <f aca="false">ABS(R100-$W$4)</f>
        <v>1.0014598540146</v>
      </c>
      <c r="T100" s="8" t="n">
        <f aca="false">POWER(S100,2)</f>
        <v>1.00292183920294</v>
      </c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true" outlineLevel="0" collapsed="false">
      <c r="A101" s="8" t="s">
        <v>19</v>
      </c>
      <c r="B101" s="8" t="s">
        <v>22</v>
      </c>
      <c r="C101" s="8" t="n">
        <v>2</v>
      </c>
      <c r="D101" s="8" t="n">
        <v>1</v>
      </c>
      <c r="E101" s="8" t="n">
        <v>3</v>
      </c>
      <c r="F101" s="8" t="n">
        <v>4</v>
      </c>
      <c r="G101" s="8" t="n">
        <v>1</v>
      </c>
      <c r="H101" s="8" t="n">
        <f aca="false">AVERAGE(C101:G101)</f>
        <v>2.2</v>
      </c>
      <c r="I101" s="8" t="n">
        <f aca="false">ABS(H101-$W$3)</f>
        <v>0.697810218978102</v>
      </c>
      <c r="J101" s="8" t="n">
        <f aca="false">POWER(I101,2)</f>
        <v>0.486939101710267</v>
      </c>
      <c r="K101" s="8" t="s">
        <v>19</v>
      </c>
      <c r="L101" s="8" t="s">
        <v>22</v>
      </c>
      <c r="M101" s="8" t="n">
        <v>5</v>
      </c>
      <c r="N101" s="8" t="n">
        <v>4</v>
      </c>
      <c r="O101" s="8" t="n">
        <v>3</v>
      </c>
      <c r="P101" s="8" t="n">
        <v>2</v>
      </c>
      <c r="Q101" s="8" t="n">
        <v>4</v>
      </c>
      <c r="R101" s="8" t="n">
        <f aca="false">AVERAGE(M101:Q101)</f>
        <v>3.6</v>
      </c>
      <c r="S101" s="8" t="n">
        <f aca="false">ABS(R101-$W$4)</f>
        <v>0.00145985401459825</v>
      </c>
      <c r="T101" s="8" t="n">
        <f aca="false">POWER(S101,2)</f>
        <v>2.13117374393863E-006</v>
      </c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true" outlineLevel="0" collapsed="false">
      <c r="A102" s="8" t="s">
        <v>19</v>
      </c>
      <c r="B102" s="8" t="s">
        <v>22</v>
      </c>
      <c r="C102" s="8" t="n">
        <v>2</v>
      </c>
      <c r="D102" s="8" t="n">
        <v>5</v>
      </c>
      <c r="E102" s="8" t="n">
        <v>5</v>
      </c>
      <c r="F102" s="8" t="n">
        <v>2</v>
      </c>
      <c r="G102" s="8" t="n">
        <v>2</v>
      </c>
      <c r="H102" s="8" t="n">
        <f aca="false">AVERAGE(C102:G102)</f>
        <v>3.2</v>
      </c>
      <c r="I102" s="8" t="n">
        <f aca="false">ABS(H102-$W$3)</f>
        <v>0.302189781021898</v>
      </c>
      <c r="J102" s="8" t="n">
        <f aca="false">POWER(I102,2)</f>
        <v>0.0913186637540627</v>
      </c>
      <c r="K102" s="8" t="s">
        <v>19</v>
      </c>
      <c r="L102" s="8" t="s">
        <v>22</v>
      </c>
      <c r="M102" s="8" t="n">
        <v>5</v>
      </c>
      <c r="N102" s="8" t="n">
        <v>4</v>
      </c>
      <c r="O102" s="8" t="n">
        <v>5</v>
      </c>
      <c r="P102" s="8" t="n">
        <v>4</v>
      </c>
      <c r="Q102" s="8" t="n">
        <v>4</v>
      </c>
      <c r="R102" s="8" t="n">
        <f aca="false">AVERAGE(M102:Q102)</f>
        <v>4.4</v>
      </c>
      <c r="S102" s="8" t="n">
        <f aca="false">ABS(R102-$W$4)</f>
        <v>0.798540145985402</v>
      </c>
      <c r="T102" s="8" t="n">
        <f aca="false">POWER(S102,2)</f>
        <v>0.637666364750387</v>
      </c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true" outlineLevel="0" collapsed="false">
      <c r="A103" s="8" t="s">
        <v>24</v>
      </c>
      <c r="B103" s="8" t="s">
        <v>27</v>
      </c>
      <c r="C103" s="8" t="n">
        <v>2</v>
      </c>
      <c r="D103" s="8" t="n">
        <v>3</v>
      </c>
      <c r="E103" s="8" t="n">
        <v>5</v>
      </c>
      <c r="F103" s="8" t="n">
        <v>5</v>
      </c>
      <c r="G103" s="8" t="n">
        <v>3</v>
      </c>
      <c r="H103" s="8" t="n">
        <f aca="false">AVERAGE(C103:G103)</f>
        <v>3.6</v>
      </c>
      <c r="I103" s="8" t="n">
        <f aca="false">ABS(H103-$W$3)</f>
        <v>0.702189781021898</v>
      </c>
      <c r="J103" s="8" t="n">
        <f aca="false">POWER(I103,2)</f>
        <v>0.493070488571581</v>
      </c>
      <c r="K103" s="8" t="s">
        <v>24</v>
      </c>
      <c r="L103" s="8" t="s">
        <v>27</v>
      </c>
      <c r="M103" s="8" t="n">
        <v>5</v>
      </c>
      <c r="N103" s="8" t="n">
        <v>5</v>
      </c>
      <c r="O103" s="8" t="n">
        <v>4</v>
      </c>
      <c r="P103" s="8" t="n">
        <v>2</v>
      </c>
      <c r="Q103" s="8" t="n">
        <v>5</v>
      </c>
      <c r="R103" s="8" t="n">
        <f aca="false">AVERAGE(M103:Q103)</f>
        <v>4.2</v>
      </c>
      <c r="S103" s="8" t="n">
        <f aca="false">ABS(R103-$W$4)</f>
        <v>0.598540145985402</v>
      </c>
      <c r="T103" s="8" t="n">
        <f aca="false">POWER(S103,2)</f>
        <v>0.358250306356226</v>
      </c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true" outlineLevel="0" collapsed="false">
      <c r="A104" s="8" t="s">
        <v>19</v>
      </c>
      <c r="B104" s="8" t="s">
        <v>20</v>
      </c>
      <c r="C104" s="8" t="n">
        <v>4</v>
      </c>
      <c r="D104" s="8" t="n">
        <v>3</v>
      </c>
      <c r="E104" s="8" t="n">
        <v>5</v>
      </c>
      <c r="F104" s="8" t="n">
        <v>5</v>
      </c>
      <c r="G104" s="8" t="n">
        <v>4</v>
      </c>
      <c r="H104" s="8" t="n">
        <f aca="false">AVERAGE(C104:G104)</f>
        <v>4.2</v>
      </c>
      <c r="I104" s="8" t="n">
        <f aca="false">ABS(H104-$W$3)</f>
        <v>1.3021897810219</v>
      </c>
      <c r="J104" s="8" t="n">
        <f aca="false">POWER(I104,2)</f>
        <v>1.69569822579786</v>
      </c>
      <c r="K104" s="8" t="s">
        <v>19</v>
      </c>
      <c r="L104" s="8" t="s">
        <v>20</v>
      </c>
      <c r="M104" s="8" t="n">
        <v>5</v>
      </c>
      <c r="N104" s="8" t="n">
        <v>4</v>
      </c>
      <c r="O104" s="8" t="n">
        <v>5</v>
      </c>
      <c r="P104" s="8" t="n">
        <v>1</v>
      </c>
      <c r="Q104" s="8" t="n">
        <v>5</v>
      </c>
      <c r="R104" s="8" t="n">
        <f aca="false">AVERAGE(M104:Q104)</f>
        <v>4</v>
      </c>
      <c r="S104" s="8" t="n">
        <f aca="false">ABS(R104-$W$4)</f>
        <v>0.398540145985402</v>
      </c>
      <c r="T104" s="8" t="n">
        <f aca="false">POWER(S104,2)</f>
        <v>0.158834247962065</v>
      </c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true" outlineLevel="0" collapsed="false">
      <c r="A105" s="8" t="s">
        <v>19</v>
      </c>
      <c r="B105" s="8" t="s">
        <v>27</v>
      </c>
      <c r="C105" s="8" t="n">
        <v>2</v>
      </c>
      <c r="D105" s="8" t="n">
        <v>3</v>
      </c>
      <c r="E105" s="8" t="n">
        <v>2</v>
      </c>
      <c r="F105" s="8" t="n">
        <v>5</v>
      </c>
      <c r="G105" s="8" t="n">
        <v>1</v>
      </c>
      <c r="H105" s="8" t="n">
        <f aca="false">AVERAGE(C105:G105)</f>
        <v>2.6</v>
      </c>
      <c r="I105" s="8" t="n">
        <f aca="false">ABS(H105-$W$3)</f>
        <v>0.297810218978102</v>
      </c>
      <c r="J105" s="8" t="n">
        <f aca="false">POWER(I105,2)</f>
        <v>0.0886909265277851</v>
      </c>
      <c r="K105" s="8" t="s">
        <v>19</v>
      </c>
      <c r="L105" s="8" t="s">
        <v>27</v>
      </c>
      <c r="M105" s="8" t="n">
        <v>4</v>
      </c>
      <c r="N105" s="8" t="n">
        <v>1</v>
      </c>
      <c r="O105" s="8" t="n">
        <v>4</v>
      </c>
      <c r="P105" s="8" t="n">
        <v>3</v>
      </c>
      <c r="Q105" s="8" t="n">
        <v>3</v>
      </c>
      <c r="R105" s="8" t="n">
        <f aca="false">AVERAGE(M105:Q105)</f>
        <v>3</v>
      </c>
      <c r="S105" s="8" t="n">
        <f aca="false">ABS(R105-$W$4)</f>
        <v>0.601459854014598</v>
      </c>
      <c r="T105" s="8" t="n">
        <f aca="false">POWER(S105,2)</f>
        <v>0.361753955991262</v>
      </c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true" outlineLevel="0" collapsed="false">
      <c r="A106" s="8" t="s">
        <v>23</v>
      </c>
      <c r="B106" s="8" t="s">
        <v>27</v>
      </c>
      <c r="C106" s="8" t="n">
        <v>2</v>
      </c>
      <c r="D106" s="8" t="n">
        <v>2</v>
      </c>
      <c r="E106" s="8" t="n">
        <v>3</v>
      </c>
      <c r="F106" s="8" t="n">
        <v>4</v>
      </c>
      <c r="G106" s="8" t="n">
        <v>1</v>
      </c>
      <c r="H106" s="8" t="n">
        <f aca="false">AVERAGE(C106:G106)</f>
        <v>2.4</v>
      </c>
      <c r="I106" s="8" t="n">
        <f aca="false">ABS(H106-$W$3)</f>
        <v>0.497810218978102</v>
      </c>
      <c r="J106" s="8" t="n">
        <f aca="false">POWER(I106,2)</f>
        <v>0.247815014119026</v>
      </c>
      <c r="K106" s="8" t="s">
        <v>23</v>
      </c>
      <c r="L106" s="8" t="s">
        <v>27</v>
      </c>
      <c r="M106" s="8" t="n">
        <v>4</v>
      </c>
      <c r="N106" s="8" t="n">
        <v>3</v>
      </c>
      <c r="O106" s="8" t="n">
        <v>5</v>
      </c>
      <c r="P106" s="8" t="n">
        <v>1</v>
      </c>
      <c r="Q106" s="8" t="n">
        <v>5</v>
      </c>
      <c r="R106" s="8" t="n">
        <f aca="false">AVERAGE(M106:Q106)</f>
        <v>3.6</v>
      </c>
      <c r="S106" s="8" t="n">
        <f aca="false">ABS(R106-$W$4)</f>
        <v>0.00145985401459825</v>
      </c>
      <c r="T106" s="8" t="n">
        <f aca="false">POWER(S106,2)</f>
        <v>2.13117374393863E-006</v>
      </c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true" outlineLevel="0" collapsed="false">
      <c r="A107" s="8" t="s">
        <v>23</v>
      </c>
      <c r="B107" s="8" t="s">
        <v>27</v>
      </c>
      <c r="C107" s="8" t="n">
        <v>2</v>
      </c>
      <c r="D107" s="8" t="n">
        <v>2</v>
      </c>
      <c r="E107" s="8" t="n">
        <v>3</v>
      </c>
      <c r="F107" s="8" t="n">
        <v>4</v>
      </c>
      <c r="G107" s="8" t="n">
        <v>2</v>
      </c>
      <c r="H107" s="8" t="n">
        <f aca="false">AVERAGE(C107:G107)</f>
        <v>2.6</v>
      </c>
      <c r="I107" s="8" t="n">
        <f aca="false">ABS(H107-$W$3)</f>
        <v>0.297810218978102</v>
      </c>
      <c r="J107" s="8" t="n">
        <f aca="false">POWER(I107,2)</f>
        <v>0.0886909265277851</v>
      </c>
      <c r="K107" s="8" t="s">
        <v>23</v>
      </c>
      <c r="L107" s="8" t="s">
        <v>27</v>
      </c>
      <c r="M107" s="8" t="n">
        <v>3</v>
      </c>
      <c r="N107" s="8" t="n">
        <v>4</v>
      </c>
      <c r="O107" s="8" t="n">
        <v>4</v>
      </c>
      <c r="P107" s="8" t="n">
        <v>2</v>
      </c>
      <c r="Q107" s="8" t="n">
        <v>4</v>
      </c>
      <c r="R107" s="8" t="n">
        <f aca="false">AVERAGE(M107:Q107)</f>
        <v>3.4</v>
      </c>
      <c r="S107" s="8" t="n">
        <f aca="false">ABS(R107-$W$4)</f>
        <v>0.201459854014598</v>
      </c>
      <c r="T107" s="8" t="n">
        <f aca="false">POWER(S107,2)</f>
        <v>0.0405860727795833</v>
      </c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true" outlineLevel="0" collapsed="false">
      <c r="A108" s="8" t="s">
        <v>23</v>
      </c>
      <c r="B108" s="8" t="s">
        <v>27</v>
      </c>
      <c r="C108" s="8" t="n">
        <v>3</v>
      </c>
      <c r="D108" s="8" t="n">
        <v>2</v>
      </c>
      <c r="E108" s="8" t="n">
        <v>4</v>
      </c>
      <c r="F108" s="8" t="n">
        <v>5</v>
      </c>
      <c r="G108" s="8" t="n">
        <v>1</v>
      </c>
      <c r="H108" s="8" t="n">
        <f aca="false">AVERAGE(C108:G108)</f>
        <v>3</v>
      </c>
      <c r="I108" s="8" t="n">
        <f aca="false">ABS(H108-$W$3)</f>
        <v>0.102189781021898</v>
      </c>
      <c r="J108" s="8" t="n">
        <f aca="false">POWER(I108,2)</f>
        <v>0.0104427513453034</v>
      </c>
      <c r="K108" s="8" t="s">
        <v>23</v>
      </c>
      <c r="L108" s="8" t="s">
        <v>27</v>
      </c>
      <c r="M108" s="8" t="n">
        <v>3</v>
      </c>
      <c r="N108" s="8" t="n">
        <v>5</v>
      </c>
      <c r="O108" s="8" t="n">
        <v>4</v>
      </c>
      <c r="P108" s="8" t="n">
        <v>1</v>
      </c>
      <c r="Q108" s="8" t="n">
        <v>4</v>
      </c>
      <c r="R108" s="8" t="n">
        <f aca="false">AVERAGE(M108:Q108)</f>
        <v>3.4</v>
      </c>
      <c r="S108" s="8" t="n">
        <f aca="false">ABS(R108-$W$4)</f>
        <v>0.201459854014598</v>
      </c>
      <c r="T108" s="8" t="n">
        <f aca="false">POWER(S108,2)</f>
        <v>0.0405860727795833</v>
      </c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true" outlineLevel="0" collapsed="false">
      <c r="A109" s="8" t="s">
        <v>25</v>
      </c>
      <c r="B109" s="8" t="s">
        <v>27</v>
      </c>
      <c r="C109" s="8" t="n">
        <v>2</v>
      </c>
      <c r="D109" s="8" t="n">
        <v>1</v>
      </c>
      <c r="E109" s="8" t="n">
        <v>3</v>
      </c>
      <c r="F109" s="8" t="n">
        <v>4</v>
      </c>
      <c r="G109" s="8" t="n">
        <v>2</v>
      </c>
      <c r="H109" s="8" t="n">
        <f aca="false">AVERAGE(C109:G109)</f>
        <v>2.4</v>
      </c>
      <c r="I109" s="8" t="n">
        <f aca="false">ABS(H109-$W$3)</f>
        <v>0.497810218978102</v>
      </c>
      <c r="J109" s="8" t="n">
        <f aca="false">POWER(I109,2)</f>
        <v>0.247815014119026</v>
      </c>
      <c r="K109" s="8" t="s">
        <v>25</v>
      </c>
      <c r="L109" s="8" t="s">
        <v>27</v>
      </c>
      <c r="M109" s="8" t="n">
        <v>4</v>
      </c>
      <c r="N109" s="8" t="n">
        <v>4</v>
      </c>
      <c r="O109" s="8" t="n">
        <v>5</v>
      </c>
      <c r="P109" s="8" t="n">
        <v>1</v>
      </c>
      <c r="Q109" s="8" t="n">
        <v>3</v>
      </c>
      <c r="R109" s="8" t="n">
        <f aca="false">AVERAGE(M109:Q109)</f>
        <v>3.4</v>
      </c>
      <c r="S109" s="8" t="n">
        <f aca="false">ABS(R109-$W$4)</f>
        <v>0.201459854014598</v>
      </c>
      <c r="T109" s="8" t="n">
        <f aca="false">POWER(S109,2)</f>
        <v>0.0405860727795833</v>
      </c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true" outlineLevel="0" collapsed="false">
      <c r="A110" s="8" t="s">
        <v>19</v>
      </c>
      <c r="B110" s="8" t="s">
        <v>27</v>
      </c>
      <c r="C110" s="8" t="n">
        <v>3</v>
      </c>
      <c r="D110" s="8" t="n">
        <v>1</v>
      </c>
      <c r="E110" s="8" t="n">
        <v>3</v>
      </c>
      <c r="F110" s="8" t="n">
        <v>5</v>
      </c>
      <c r="G110" s="8" t="n">
        <v>3</v>
      </c>
      <c r="H110" s="8" t="n">
        <f aca="false">AVERAGE(C110:G110)</f>
        <v>3</v>
      </c>
      <c r="I110" s="8" t="n">
        <f aca="false">ABS(H110-$W$3)</f>
        <v>0.102189781021898</v>
      </c>
      <c r="J110" s="8" t="n">
        <f aca="false">POWER(I110,2)</f>
        <v>0.0104427513453034</v>
      </c>
      <c r="K110" s="8" t="s">
        <v>19</v>
      </c>
      <c r="L110" s="8" t="s">
        <v>27</v>
      </c>
      <c r="M110" s="8" t="n">
        <v>3</v>
      </c>
      <c r="N110" s="8" t="n">
        <v>3</v>
      </c>
      <c r="O110" s="8" t="n">
        <v>4</v>
      </c>
      <c r="P110" s="8" t="n">
        <v>3</v>
      </c>
      <c r="Q110" s="8" t="n">
        <v>4</v>
      </c>
      <c r="R110" s="8" t="n">
        <f aca="false">AVERAGE(M110:Q110)</f>
        <v>3.4</v>
      </c>
      <c r="S110" s="8" t="n">
        <f aca="false">ABS(R110-$W$4)</f>
        <v>0.201459854014598</v>
      </c>
      <c r="T110" s="8" t="n">
        <f aca="false">POWER(S110,2)</f>
        <v>0.0405860727795833</v>
      </c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true" outlineLevel="0" collapsed="false">
      <c r="A111" s="8" t="s">
        <v>25</v>
      </c>
      <c r="B111" s="8" t="s">
        <v>27</v>
      </c>
      <c r="C111" s="8" t="n">
        <v>2</v>
      </c>
      <c r="D111" s="8" t="n">
        <v>4</v>
      </c>
      <c r="E111" s="8" t="n">
        <v>1</v>
      </c>
      <c r="F111" s="8" t="n">
        <v>5</v>
      </c>
      <c r="G111" s="8" t="n">
        <v>2</v>
      </c>
      <c r="H111" s="8" t="n">
        <f aca="false">AVERAGE(C111:G111)</f>
        <v>2.8</v>
      </c>
      <c r="I111" s="8" t="n">
        <f aca="false">ABS(H111-$W$3)</f>
        <v>0.0978102189781023</v>
      </c>
      <c r="J111" s="8" t="n">
        <f aca="false">POWER(I111,2)</f>
        <v>0.00956683893654432</v>
      </c>
      <c r="K111" s="8" t="s">
        <v>25</v>
      </c>
      <c r="L111" s="8" t="s">
        <v>27</v>
      </c>
      <c r="M111" s="8" t="n">
        <v>3</v>
      </c>
      <c r="N111" s="8" t="n">
        <v>5</v>
      </c>
      <c r="O111" s="8" t="n">
        <v>4</v>
      </c>
      <c r="P111" s="8" t="n">
        <v>1</v>
      </c>
      <c r="Q111" s="8" t="n">
        <v>5</v>
      </c>
      <c r="R111" s="8" t="n">
        <f aca="false">AVERAGE(M111:Q111)</f>
        <v>3.6</v>
      </c>
      <c r="S111" s="8" t="n">
        <f aca="false">ABS(R111-$W$4)</f>
        <v>0.00145985401459825</v>
      </c>
      <c r="T111" s="8" t="n">
        <f aca="false">POWER(S111,2)</f>
        <v>2.13117374393863E-006</v>
      </c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true" outlineLevel="0" collapsed="false">
      <c r="A112" s="8" t="s">
        <v>19</v>
      </c>
      <c r="B112" s="8" t="s">
        <v>20</v>
      </c>
      <c r="C112" s="8" t="n">
        <v>1</v>
      </c>
      <c r="D112" s="8" t="n">
        <v>3</v>
      </c>
      <c r="E112" s="8" t="n">
        <v>3</v>
      </c>
      <c r="F112" s="8" t="n">
        <v>4</v>
      </c>
      <c r="G112" s="8" t="n">
        <v>3</v>
      </c>
      <c r="H112" s="8" t="n">
        <f aca="false">AVERAGE(C112:G112)</f>
        <v>2.8</v>
      </c>
      <c r="I112" s="8" t="n">
        <f aca="false">ABS(H112-$W$3)</f>
        <v>0.0978102189781023</v>
      </c>
      <c r="J112" s="8" t="n">
        <f aca="false">POWER(I112,2)</f>
        <v>0.00956683893654432</v>
      </c>
      <c r="K112" s="8" t="s">
        <v>19</v>
      </c>
      <c r="L112" s="8" t="s">
        <v>20</v>
      </c>
      <c r="M112" s="8" t="n">
        <v>3</v>
      </c>
      <c r="N112" s="8" t="n">
        <v>4</v>
      </c>
      <c r="O112" s="8" t="n">
        <v>5</v>
      </c>
      <c r="P112" s="8" t="n">
        <v>1</v>
      </c>
      <c r="Q112" s="8" t="n">
        <v>3</v>
      </c>
      <c r="R112" s="8" t="n">
        <f aca="false">AVERAGE(M112:Q112)</f>
        <v>3.2</v>
      </c>
      <c r="S112" s="8" t="n">
        <f aca="false">ABS(R112-$W$4)</f>
        <v>0.401459854014598</v>
      </c>
      <c r="T112" s="8" t="n">
        <f aca="false">POWER(S112,2)</f>
        <v>0.161170014385422</v>
      </c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true" outlineLevel="0" collapsed="false">
      <c r="A113" s="8" t="s">
        <v>28</v>
      </c>
      <c r="B113" s="8" t="s">
        <v>27</v>
      </c>
      <c r="C113" s="8" t="n">
        <v>2</v>
      </c>
      <c r="D113" s="8" t="n">
        <v>2</v>
      </c>
      <c r="E113" s="8" t="n">
        <v>2</v>
      </c>
      <c r="F113" s="8" t="n">
        <v>5</v>
      </c>
      <c r="G113" s="8" t="n">
        <v>4</v>
      </c>
      <c r="H113" s="8" t="n">
        <f aca="false">AVERAGE(C113:G113)</f>
        <v>3</v>
      </c>
      <c r="I113" s="8" t="n">
        <f aca="false">ABS(H113-$W$3)</f>
        <v>0.102189781021898</v>
      </c>
      <c r="J113" s="8" t="n">
        <f aca="false">POWER(I113,2)</f>
        <v>0.0104427513453034</v>
      </c>
      <c r="K113" s="8" t="s">
        <v>28</v>
      </c>
      <c r="L113" s="8" t="s">
        <v>27</v>
      </c>
      <c r="M113" s="8" t="n">
        <v>3</v>
      </c>
      <c r="N113" s="8" t="n">
        <v>2</v>
      </c>
      <c r="O113" s="8" t="n">
        <v>4</v>
      </c>
      <c r="P113" s="8" t="n">
        <v>3</v>
      </c>
      <c r="Q113" s="8" t="n">
        <v>5</v>
      </c>
      <c r="R113" s="8" t="n">
        <f aca="false">AVERAGE(M113:Q113)</f>
        <v>3.4</v>
      </c>
      <c r="S113" s="8" t="n">
        <f aca="false">ABS(R113-$W$4)</f>
        <v>0.201459854014598</v>
      </c>
      <c r="T113" s="8" t="n">
        <f aca="false">POWER(S113,2)</f>
        <v>0.0405860727795833</v>
      </c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true" outlineLevel="0" collapsed="false">
      <c r="A114" s="8" t="s">
        <v>28</v>
      </c>
      <c r="B114" s="8" t="s">
        <v>27</v>
      </c>
      <c r="C114" s="8" t="n">
        <v>2</v>
      </c>
      <c r="D114" s="8" t="n">
        <v>2</v>
      </c>
      <c r="E114" s="8" t="n">
        <v>4</v>
      </c>
      <c r="F114" s="8" t="n">
        <v>4</v>
      </c>
      <c r="G114" s="8" t="n">
        <v>5</v>
      </c>
      <c r="H114" s="8" t="n">
        <f aca="false">AVERAGE(C114:G114)</f>
        <v>3.4</v>
      </c>
      <c r="I114" s="8" t="n">
        <f aca="false">ABS(H114-$W$3)</f>
        <v>0.502189781021898</v>
      </c>
      <c r="J114" s="8" t="n">
        <f aca="false">POWER(I114,2)</f>
        <v>0.252194576162822</v>
      </c>
      <c r="K114" s="8" t="s">
        <v>28</v>
      </c>
      <c r="L114" s="8" t="s">
        <v>27</v>
      </c>
      <c r="M114" s="8" t="n">
        <v>4</v>
      </c>
      <c r="N114" s="8" t="n">
        <v>4</v>
      </c>
      <c r="O114" s="8" t="n">
        <v>4</v>
      </c>
      <c r="P114" s="8" t="n">
        <v>2</v>
      </c>
      <c r="Q114" s="8" t="n">
        <v>5</v>
      </c>
      <c r="R114" s="8" t="n">
        <f aca="false">AVERAGE(M114:Q114)</f>
        <v>3.8</v>
      </c>
      <c r="S114" s="8" t="n">
        <f aca="false">ABS(R114-$W$4)</f>
        <v>0.198540145985401</v>
      </c>
      <c r="T114" s="8" t="n">
        <f aca="false">POWER(S114,2)</f>
        <v>0.0394181895679045</v>
      </c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true" outlineLevel="0" collapsed="false">
      <c r="A115" s="8" t="s">
        <v>24</v>
      </c>
      <c r="B115" s="8" t="s">
        <v>27</v>
      </c>
      <c r="C115" s="8" t="n">
        <v>2</v>
      </c>
      <c r="D115" s="8" t="n">
        <v>3</v>
      </c>
      <c r="E115" s="8" t="n">
        <v>4</v>
      </c>
      <c r="F115" s="8" t="n">
        <v>5</v>
      </c>
      <c r="G115" s="8" t="n">
        <v>3</v>
      </c>
      <c r="H115" s="8" t="n">
        <f aca="false">AVERAGE(C115:G115)</f>
        <v>3.4</v>
      </c>
      <c r="I115" s="8" t="n">
        <f aca="false">ABS(H115-$W$3)</f>
        <v>0.502189781021898</v>
      </c>
      <c r="J115" s="8" t="n">
        <f aca="false">POWER(I115,2)</f>
        <v>0.252194576162822</v>
      </c>
      <c r="K115" s="8" t="s">
        <v>24</v>
      </c>
      <c r="L115" s="8" t="s">
        <v>27</v>
      </c>
      <c r="M115" s="8" t="n">
        <v>5</v>
      </c>
      <c r="N115" s="8" t="n">
        <v>5</v>
      </c>
      <c r="O115" s="8" t="n">
        <v>3</v>
      </c>
      <c r="P115" s="8" t="n">
        <v>4</v>
      </c>
      <c r="Q115" s="8" t="n">
        <v>5</v>
      </c>
      <c r="R115" s="8" t="n">
        <f aca="false">AVERAGE(M115:Q115)</f>
        <v>4.4</v>
      </c>
      <c r="S115" s="8" t="n">
        <f aca="false">ABS(R115-$W$4)</f>
        <v>0.798540145985402</v>
      </c>
      <c r="T115" s="8" t="n">
        <f aca="false">POWER(S115,2)</f>
        <v>0.637666364750387</v>
      </c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true" outlineLevel="0" collapsed="false">
      <c r="A116" s="8" t="s">
        <v>23</v>
      </c>
      <c r="B116" s="8" t="s">
        <v>20</v>
      </c>
      <c r="C116" s="8" t="n">
        <v>3</v>
      </c>
      <c r="D116" s="8" t="n">
        <v>1</v>
      </c>
      <c r="E116" s="8" t="n">
        <v>2</v>
      </c>
      <c r="F116" s="8" t="n">
        <v>5</v>
      </c>
      <c r="G116" s="8" t="n">
        <v>1</v>
      </c>
      <c r="H116" s="8" t="n">
        <f aca="false">AVERAGE(C116:G116)</f>
        <v>2.4</v>
      </c>
      <c r="I116" s="8" t="n">
        <f aca="false">ABS(H116-$W$3)</f>
        <v>0.497810218978102</v>
      </c>
      <c r="J116" s="8" t="n">
        <f aca="false">POWER(I116,2)</f>
        <v>0.247815014119026</v>
      </c>
      <c r="K116" s="8" t="s">
        <v>23</v>
      </c>
      <c r="L116" s="8" t="s">
        <v>20</v>
      </c>
      <c r="M116" s="8" t="n">
        <v>2</v>
      </c>
      <c r="N116" s="8" t="n">
        <v>1</v>
      </c>
      <c r="O116" s="8" t="n">
        <v>5</v>
      </c>
      <c r="P116" s="8" t="n">
        <v>3</v>
      </c>
      <c r="Q116" s="8" t="n">
        <v>5</v>
      </c>
      <c r="R116" s="8" t="n">
        <f aca="false">AVERAGE(M116:Q116)</f>
        <v>3.2</v>
      </c>
      <c r="S116" s="8" t="n">
        <f aca="false">ABS(R116-$W$4)</f>
        <v>0.401459854014598</v>
      </c>
      <c r="T116" s="8" t="n">
        <f aca="false">POWER(S116,2)</f>
        <v>0.161170014385422</v>
      </c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true" outlineLevel="0" collapsed="false">
      <c r="A117" s="8" t="s">
        <v>25</v>
      </c>
      <c r="B117" s="8" t="s">
        <v>22</v>
      </c>
      <c r="C117" s="8" t="n">
        <v>1</v>
      </c>
      <c r="D117" s="8" t="n">
        <v>3</v>
      </c>
      <c r="E117" s="8" t="n">
        <v>3</v>
      </c>
      <c r="F117" s="8" t="n">
        <v>5</v>
      </c>
      <c r="G117" s="8" t="n">
        <v>3</v>
      </c>
      <c r="H117" s="8" t="n">
        <f aca="false">AVERAGE(C117:G117)</f>
        <v>3</v>
      </c>
      <c r="I117" s="8" t="n">
        <f aca="false">ABS(H117-$W$3)</f>
        <v>0.102189781021898</v>
      </c>
      <c r="J117" s="8" t="n">
        <f aca="false">POWER(I117,2)</f>
        <v>0.0104427513453034</v>
      </c>
      <c r="K117" s="8" t="s">
        <v>25</v>
      </c>
      <c r="L117" s="8" t="s">
        <v>22</v>
      </c>
      <c r="M117" s="8" t="n">
        <v>4</v>
      </c>
      <c r="N117" s="8" t="n">
        <v>5</v>
      </c>
      <c r="O117" s="8" t="n">
        <v>4</v>
      </c>
      <c r="P117" s="8" t="n">
        <v>3</v>
      </c>
      <c r="Q117" s="8" t="n">
        <v>2</v>
      </c>
      <c r="R117" s="8" t="n">
        <f aca="false">AVERAGE(M117:Q117)</f>
        <v>3.6</v>
      </c>
      <c r="S117" s="8" t="n">
        <f aca="false">ABS(R117-$W$4)</f>
        <v>0.00145985401459825</v>
      </c>
      <c r="T117" s="8" t="n">
        <f aca="false">POWER(S117,2)</f>
        <v>2.13117374393863E-006</v>
      </c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true" outlineLevel="0" collapsed="false">
      <c r="A118" s="8" t="s">
        <v>19</v>
      </c>
      <c r="B118" s="8" t="s">
        <v>20</v>
      </c>
      <c r="C118" s="8" t="n">
        <v>2</v>
      </c>
      <c r="D118" s="8" t="n">
        <v>2</v>
      </c>
      <c r="E118" s="8" t="n">
        <v>2</v>
      </c>
      <c r="F118" s="8" t="n">
        <v>5</v>
      </c>
      <c r="G118" s="8" t="n">
        <v>2</v>
      </c>
      <c r="H118" s="8" t="n">
        <f aca="false">AVERAGE(C118:G118)</f>
        <v>2.6</v>
      </c>
      <c r="I118" s="8" t="n">
        <f aca="false">ABS(H118-$W$3)</f>
        <v>0.297810218978102</v>
      </c>
      <c r="J118" s="8" t="n">
        <f aca="false">POWER(I118,2)</f>
        <v>0.0886909265277851</v>
      </c>
      <c r="K118" s="8" t="s">
        <v>19</v>
      </c>
      <c r="L118" s="8" t="s">
        <v>20</v>
      </c>
      <c r="M118" s="8" t="n">
        <v>4</v>
      </c>
      <c r="N118" s="8" t="n">
        <v>4</v>
      </c>
      <c r="O118" s="8" t="n">
        <v>3</v>
      </c>
      <c r="P118" s="8" t="n">
        <v>3</v>
      </c>
      <c r="Q118" s="8" t="n">
        <v>3</v>
      </c>
      <c r="R118" s="8" t="n">
        <f aca="false">AVERAGE(M118:Q118)</f>
        <v>3.4</v>
      </c>
      <c r="S118" s="8" t="n">
        <f aca="false">ABS(R118-$W$4)</f>
        <v>0.201459854014598</v>
      </c>
      <c r="T118" s="8" t="n">
        <f aca="false">POWER(S118,2)</f>
        <v>0.0405860727795833</v>
      </c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true" outlineLevel="0" collapsed="false">
      <c r="A119" s="8" t="s">
        <v>19</v>
      </c>
      <c r="B119" s="8" t="s">
        <v>27</v>
      </c>
      <c r="C119" s="8" t="n">
        <v>2</v>
      </c>
      <c r="D119" s="8" t="n">
        <v>1</v>
      </c>
      <c r="E119" s="8" t="n">
        <v>2</v>
      </c>
      <c r="F119" s="8" t="n">
        <v>5</v>
      </c>
      <c r="G119" s="8" t="n">
        <v>3</v>
      </c>
      <c r="H119" s="8" t="n">
        <f aca="false">AVERAGE(C119:G119)</f>
        <v>2.6</v>
      </c>
      <c r="I119" s="8" t="n">
        <f aca="false">ABS(H119-$W$3)</f>
        <v>0.297810218978102</v>
      </c>
      <c r="J119" s="8" t="n">
        <f aca="false">POWER(I119,2)</f>
        <v>0.0886909265277851</v>
      </c>
      <c r="K119" s="8" t="s">
        <v>19</v>
      </c>
      <c r="L119" s="8" t="s">
        <v>27</v>
      </c>
      <c r="M119" s="8" t="n">
        <v>5</v>
      </c>
      <c r="N119" s="8" t="n">
        <v>5</v>
      </c>
      <c r="O119" s="8" t="n">
        <v>4</v>
      </c>
      <c r="P119" s="8" t="n">
        <v>3</v>
      </c>
      <c r="Q119" s="8" t="n">
        <v>3</v>
      </c>
      <c r="R119" s="8" t="n">
        <f aca="false">AVERAGE(M119:Q119)</f>
        <v>4</v>
      </c>
      <c r="S119" s="8" t="n">
        <f aca="false">ABS(R119-$W$4)</f>
        <v>0.398540145985402</v>
      </c>
      <c r="T119" s="8" t="n">
        <f aca="false">POWER(S119,2)</f>
        <v>0.158834247962065</v>
      </c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true" outlineLevel="0" collapsed="false">
      <c r="A120" s="8" t="s">
        <v>19</v>
      </c>
      <c r="B120" s="8" t="s">
        <v>26</v>
      </c>
      <c r="C120" s="8" t="n">
        <v>2</v>
      </c>
      <c r="D120" s="8" t="n">
        <v>1</v>
      </c>
      <c r="E120" s="8" t="n">
        <v>2</v>
      </c>
      <c r="F120" s="8" t="n">
        <v>3</v>
      </c>
      <c r="G120" s="8" t="n">
        <v>2</v>
      </c>
      <c r="H120" s="8" t="n">
        <f aca="false">AVERAGE(C120:G120)</f>
        <v>2</v>
      </c>
      <c r="I120" s="8" t="n">
        <f aca="false">ABS(H120-$W$3)</f>
        <v>0.897810218978102</v>
      </c>
      <c r="J120" s="8" t="n">
        <f aca="false">POWER(I120,2)</f>
        <v>0.806063189301508</v>
      </c>
      <c r="K120" s="8" t="s">
        <v>19</v>
      </c>
      <c r="L120" s="8" t="s">
        <v>26</v>
      </c>
      <c r="M120" s="8" t="n">
        <v>5</v>
      </c>
      <c r="N120" s="8" t="n">
        <v>5</v>
      </c>
      <c r="O120" s="8" t="n">
        <v>5</v>
      </c>
      <c r="P120" s="8" t="n">
        <v>2</v>
      </c>
      <c r="Q120" s="8" t="n">
        <v>5</v>
      </c>
      <c r="R120" s="8" t="n">
        <f aca="false">AVERAGE(M120:Q120)</f>
        <v>4.4</v>
      </c>
      <c r="S120" s="8" t="n">
        <f aca="false">ABS(R120-$W$4)</f>
        <v>0.798540145985402</v>
      </c>
      <c r="T120" s="8" t="n">
        <f aca="false">POWER(S120,2)</f>
        <v>0.637666364750387</v>
      </c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true" outlineLevel="0" collapsed="false">
      <c r="A121" s="8" t="s">
        <v>23</v>
      </c>
      <c r="B121" s="8" t="s">
        <v>27</v>
      </c>
      <c r="C121" s="8" t="n">
        <v>1</v>
      </c>
      <c r="D121" s="8" t="n">
        <v>5</v>
      </c>
      <c r="E121" s="8" t="n">
        <v>4</v>
      </c>
      <c r="F121" s="8" t="n">
        <v>3</v>
      </c>
      <c r="G121" s="8" t="n">
        <v>3</v>
      </c>
      <c r="H121" s="8" t="n">
        <f aca="false">AVERAGE(C121:G121)</f>
        <v>3.2</v>
      </c>
      <c r="I121" s="8" t="n">
        <f aca="false">ABS(H121-$W$3)</f>
        <v>0.302189781021898</v>
      </c>
      <c r="J121" s="8" t="n">
        <f aca="false">POWER(I121,2)</f>
        <v>0.0913186637540627</v>
      </c>
      <c r="K121" s="8" t="s">
        <v>23</v>
      </c>
      <c r="L121" s="8" t="s">
        <v>27</v>
      </c>
      <c r="M121" s="8" t="n">
        <v>5</v>
      </c>
      <c r="N121" s="8" t="n">
        <v>4</v>
      </c>
      <c r="O121" s="8" t="n">
        <v>4</v>
      </c>
      <c r="P121" s="8" t="n">
        <v>2</v>
      </c>
      <c r="Q121" s="8" t="n">
        <v>5</v>
      </c>
      <c r="R121" s="8" t="n">
        <f aca="false">AVERAGE(M121:Q121)</f>
        <v>4</v>
      </c>
      <c r="S121" s="8" t="n">
        <f aca="false">ABS(R121-$W$4)</f>
        <v>0.398540145985402</v>
      </c>
      <c r="T121" s="8" t="n">
        <f aca="false">POWER(S121,2)</f>
        <v>0.158834247962065</v>
      </c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true" outlineLevel="0" collapsed="false">
      <c r="A122" s="8" t="s">
        <v>23</v>
      </c>
      <c r="B122" s="8" t="s">
        <v>27</v>
      </c>
      <c r="C122" s="8" t="n">
        <v>2</v>
      </c>
      <c r="D122" s="8" t="n">
        <v>3</v>
      </c>
      <c r="E122" s="8" t="n">
        <v>2</v>
      </c>
      <c r="F122" s="8" t="n">
        <v>4</v>
      </c>
      <c r="G122" s="8" t="n">
        <v>5</v>
      </c>
      <c r="H122" s="8" t="n">
        <f aca="false">AVERAGE(C122:G122)</f>
        <v>3.2</v>
      </c>
      <c r="I122" s="8" t="n">
        <f aca="false">ABS(H122-$W$3)</f>
        <v>0.302189781021898</v>
      </c>
      <c r="J122" s="8" t="n">
        <f aca="false">POWER(I122,2)</f>
        <v>0.0913186637540627</v>
      </c>
      <c r="K122" s="8" t="s">
        <v>23</v>
      </c>
      <c r="L122" s="8" t="s">
        <v>27</v>
      </c>
      <c r="M122" s="8" t="n">
        <v>3</v>
      </c>
      <c r="N122" s="8" t="n">
        <v>4</v>
      </c>
      <c r="O122" s="8" t="n">
        <v>2</v>
      </c>
      <c r="P122" s="8" t="n">
        <v>2</v>
      </c>
      <c r="Q122" s="8" t="n">
        <v>5</v>
      </c>
      <c r="R122" s="8" t="n">
        <f aca="false">AVERAGE(M122:Q122)</f>
        <v>3.2</v>
      </c>
      <c r="S122" s="8" t="n">
        <f aca="false">ABS(R122-$W$4)</f>
        <v>0.401459854014598</v>
      </c>
      <c r="T122" s="8" t="n">
        <f aca="false">POWER(S122,2)</f>
        <v>0.161170014385422</v>
      </c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true" outlineLevel="0" collapsed="false">
      <c r="A123" s="8" t="s">
        <v>25</v>
      </c>
      <c r="B123" s="8" t="s">
        <v>27</v>
      </c>
      <c r="C123" s="8" t="n">
        <v>2</v>
      </c>
      <c r="D123" s="8" t="n">
        <v>2</v>
      </c>
      <c r="E123" s="8" t="n">
        <v>3</v>
      </c>
      <c r="F123" s="8" t="n">
        <v>5</v>
      </c>
      <c r="G123" s="8" t="n">
        <v>3</v>
      </c>
      <c r="H123" s="8" t="n">
        <f aca="false">AVERAGE(C123:G123)</f>
        <v>3</v>
      </c>
      <c r="I123" s="8" t="n">
        <f aca="false">ABS(H123-$W$3)</f>
        <v>0.102189781021898</v>
      </c>
      <c r="J123" s="8" t="n">
        <f aca="false">POWER(I123,2)</f>
        <v>0.0104427513453034</v>
      </c>
      <c r="K123" s="8" t="s">
        <v>25</v>
      </c>
      <c r="L123" s="8" t="s">
        <v>27</v>
      </c>
      <c r="M123" s="8" t="n">
        <v>4</v>
      </c>
      <c r="N123" s="8" t="n">
        <v>5</v>
      </c>
      <c r="O123" s="8" t="n">
        <v>5</v>
      </c>
      <c r="P123" s="8" t="n">
        <v>2</v>
      </c>
      <c r="Q123" s="8" t="n">
        <v>5</v>
      </c>
      <c r="R123" s="8" t="n">
        <f aca="false">AVERAGE(M123:Q123)</f>
        <v>4.2</v>
      </c>
      <c r="S123" s="8" t="n">
        <f aca="false">ABS(R123-$W$4)</f>
        <v>0.598540145985402</v>
      </c>
      <c r="T123" s="8" t="n">
        <f aca="false">POWER(S123,2)</f>
        <v>0.358250306356226</v>
      </c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true" outlineLevel="0" collapsed="false">
      <c r="A124" s="8" t="s">
        <v>24</v>
      </c>
      <c r="B124" s="8" t="s">
        <v>20</v>
      </c>
      <c r="C124" s="8" t="n">
        <v>2</v>
      </c>
      <c r="D124" s="8" t="n">
        <v>3</v>
      </c>
      <c r="E124" s="8" t="n">
        <v>3</v>
      </c>
      <c r="F124" s="8" t="n">
        <v>4</v>
      </c>
      <c r="G124" s="8" t="n">
        <v>1</v>
      </c>
      <c r="H124" s="8" t="n">
        <f aca="false">AVERAGE(C124:G124)</f>
        <v>2.6</v>
      </c>
      <c r="I124" s="8" t="n">
        <f aca="false">ABS(H124-$W$3)</f>
        <v>0.297810218978102</v>
      </c>
      <c r="J124" s="8" t="n">
        <f aca="false">POWER(I124,2)</f>
        <v>0.0886909265277851</v>
      </c>
      <c r="K124" s="8" t="s">
        <v>24</v>
      </c>
      <c r="L124" s="8" t="s">
        <v>20</v>
      </c>
      <c r="M124" s="8" t="n">
        <v>3</v>
      </c>
      <c r="N124" s="8" t="n">
        <v>4</v>
      </c>
      <c r="O124" s="8" t="n">
        <v>5</v>
      </c>
      <c r="P124" s="8" t="n">
        <v>3</v>
      </c>
      <c r="Q124" s="8" t="n">
        <v>4</v>
      </c>
      <c r="R124" s="8" t="n">
        <f aca="false">AVERAGE(M124:Q124)</f>
        <v>3.8</v>
      </c>
      <c r="S124" s="8" t="n">
        <f aca="false">ABS(R124-$W$4)</f>
        <v>0.198540145985401</v>
      </c>
      <c r="T124" s="8" t="n">
        <f aca="false">POWER(S124,2)</f>
        <v>0.0394181895679045</v>
      </c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true" outlineLevel="0" collapsed="false">
      <c r="A125" s="8" t="s">
        <v>23</v>
      </c>
      <c r="B125" s="8" t="s">
        <v>26</v>
      </c>
      <c r="C125" s="8" t="n">
        <v>2</v>
      </c>
      <c r="D125" s="8" t="n">
        <v>3</v>
      </c>
      <c r="E125" s="8" t="n">
        <v>2</v>
      </c>
      <c r="F125" s="8" t="n">
        <v>5</v>
      </c>
      <c r="G125" s="8" t="n">
        <v>2</v>
      </c>
      <c r="H125" s="8" t="n">
        <f aca="false">AVERAGE(C125:G125)</f>
        <v>2.8</v>
      </c>
      <c r="I125" s="8" t="n">
        <f aca="false">ABS(H125-$W$3)</f>
        <v>0.0978102189781023</v>
      </c>
      <c r="J125" s="8" t="n">
        <f aca="false">POWER(I125,2)</f>
        <v>0.00956683893654432</v>
      </c>
      <c r="K125" s="8" t="s">
        <v>23</v>
      </c>
      <c r="L125" s="8" t="s">
        <v>26</v>
      </c>
      <c r="M125" s="8" t="n">
        <v>3</v>
      </c>
      <c r="N125" s="8" t="n">
        <v>4</v>
      </c>
      <c r="O125" s="8" t="n">
        <v>4</v>
      </c>
      <c r="P125" s="8" t="n">
        <v>4</v>
      </c>
      <c r="Q125" s="8" t="n">
        <v>5</v>
      </c>
      <c r="R125" s="8" t="n">
        <f aca="false">AVERAGE(M125:Q125)</f>
        <v>4</v>
      </c>
      <c r="S125" s="8" t="n">
        <f aca="false">ABS(R125-$W$4)</f>
        <v>0.398540145985402</v>
      </c>
      <c r="T125" s="8" t="n">
        <f aca="false">POWER(S125,2)</f>
        <v>0.158834247962065</v>
      </c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true" outlineLevel="0" collapsed="false">
      <c r="A126" s="8" t="s">
        <v>25</v>
      </c>
      <c r="B126" s="8" t="s">
        <v>27</v>
      </c>
      <c r="C126" s="8" t="n">
        <v>3</v>
      </c>
      <c r="D126" s="8" t="n">
        <v>3</v>
      </c>
      <c r="E126" s="8" t="n">
        <v>3</v>
      </c>
      <c r="F126" s="8" t="n">
        <v>5</v>
      </c>
      <c r="G126" s="8" t="n">
        <v>1</v>
      </c>
      <c r="H126" s="8" t="n">
        <f aca="false">AVERAGE(C126:G126)</f>
        <v>3</v>
      </c>
      <c r="I126" s="8" t="n">
        <f aca="false">ABS(H126-$W$3)</f>
        <v>0.102189781021898</v>
      </c>
      <c r="J126" s="8" t="n">
        <f aca="false">POWER(I126,2)</f>
        <v>0.0104427513453034</v>
      </c>
      <c r="K126" s="8" t="s">
        <v>25</v>
      </c>
      <c r="L126" s="8" t="s">
        <v>27</v>
      </c>
      <c r="M126" s="8" t="n">
        <v>3</v>
      </c>
      <c r="N126" s="8" t="n">
        <v>4</v>
      </c>
      <c r="O126" s="8" t="n">
        <v>3</v>
      </c>
      <c r="P126" s="8" t="n">
        <v>1</v>
      </c>
      <c r="Q126" s="8" t="n">
        <v>5</v>
      </c>
      <c r="R126" s="8" t="n">
        <f aca="false">AVERAGE(M126:Q126)</f>
        <v>3.2</v>
      </c>
      <c r="S126" s="8" t="n">
        <f aca="false">ABS(R126-$W$4)</f>
        <v>0.401459854014598</v>
      </c>
      <c r="T126" s="8" t="n">
        <f aca="false">POWER(S126,2)</f>
        <v>0.161170014385422</v>
      </c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true" outlineLevel="0" collapsed="false">
      <c r="A127" s="8" t="s">
        <v>25</v>
      </c>
      <c r="B127" s="8" t="s">
        <v>27</v>
      </c>
      <c r="C127" s="8" t="n">
        <v>2</v>
      </c>
      <c r="D127" s="8" t="n">
        <v>2</v>
      </c>
      <c r="E127" s="8" t="n">
        <v>2</v>
      </c>
      <c r="F127" s="8" t="n">
        <v>4</v>
      </c>
      <c r="G127" s="8" t="n">
        <v>2</v>
      </c>
      <c r="H127" s="8" t="n">
        <f aca="false">AVERAGE(C127:G127)</f>
        <v>2.4</v>
      </c>
      <c r="I127" s="8" t="n">
        <f aca="false">ABS(H127-$W$3)</f>
        <v>0.497810218978102</v>
      </c>
      <c r="J127" s="8" t="n">
        <f aca="false">POWER(I127,2)</f>
        <v>0.247815014119026</v>
      </c>
      <c r="K127" s="8" t="s">
        <v>25</v>
      </c>
      <c r="L127" s="8" t="s">
        <v>27</v>
      </c>
      <c r="M127" s="8" t="n">
        <v>5</v>
      </c>
      <c r="N127" s="8" t="n">
        <v>4</v>
      </c>
      <c r="O127" s="8" t="n">
        <v>5</v>
      </c>
      <c r="P127" s="8" t="n">
        <v>4</v>
      </c>
      <c r="Q127" s="8" t="n">
        <v>5</v>
      </c>
      <c r="R127" s="8" t="n">
        <f aca="false">AVERAGE(M127:Q127)</f>
        <v>4.6</v>
      </c>
      <c r="S127" s="8" t="n">
        <f aca="false">ABS(R127-$W$4)</f>
        <v>0.998540145985401</v>
      </c>
      <c r="T127" s="8" t="n">
        <f aca="false">POWER(S127,2)</f>
        <v>0.997082423144547</v>
      </c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true" outlineLevel="0" collapsed="false">
      <c r="A128" s="8" t="s">
        <v>24</v>
      </c>
      <c r="B128" s="8" t="s">
        <v>27</v>
      </c>
      <c r="C128" s="8" t="n">
        <v>3</v>
      </c>
      <c r="D128" s="8" t="n">
        <v>2</v>
      </c>
      <c r="E128" s="8" t="n">
        <v>1</v>
      </c>
      <c r="F128" s="8" t="n">
        <v>5</v>
      </c>
      <c r="G128" s="8" t="n">
        <v>2</v>
      </c>
      <c r="H128" s="8" t="n">
        <f aca="false">AVERAGE(C128:G128)</f>
        <v>2.6</v>
      </c>
      <c r="I128" s="8" t="n">
        <f aca="false">ABS(H128-$W$3)</f>
        <v>0.297810218978102</v>
      </c>
      <c r="J128" s="8" t="n">
        <f aca="false">POWER(I128,2)</f>
        <v>0.0886909265277851</v>
      </c>
      <c r="K128" s="8" t="s">
        <v>24</v>
      </c>
      <c r="L128" s="8" t="s">
        <v>27</v>
      </c>
      <c r="M128" s="8" t="n">
        <v>5</v>
      </c>
      <c r="N128" s="8" t="n">
        <v>4</v>
      </c>
      <c r="O128" s="8" t="n">
        <v>4</v>
      </c>
      <c r="P128" s="8" t="n">
        <v>3</v>
      </c>
      <c r="Q128" s="8" t="n">
        <v>4</v>
      </c>
      <c r="R128" s="8" t="n">
        <f aca="false">AVERAGE(M128:Q128)</f>
        <v>4</v>
      </c>
      <c r="S128" s="8" t="n">
        <f aca="false">ABS(R128-$W$4)</f>
        <v>0.398540145985402</v>
      </c>
      <c r="T128" s="8" t="n">
        <f aca="false">POWER(S128,2)</f>
        <v>0.158834247962065</v>
      </c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true" outlineLevel="0" collapsed="false">
      <c r="A129" s="8" t="s">
        <v>25</v>
      </c>
      <c r="B129" s="8" t="s">
        <v>27</v>
      </c>
      <c r="C129" s="8" t="n">
        <v>1</v>
      </c>
      <c r="D129" s="8" t="n">
        <v>2</v>
      </c>
      <c r="E129" s="8" t="n">
        <v>4</v>
      </c>
      <c r="F129" s="8" t="n">
        <v>5</v>
      </c>
      <c r="G129" s="8" t="n">
        <v>3</v>
      </c>
      <c r="H129" s="8" t="n">
        <f aca="false">AVERAGE(C129:G129)</f>
        <v>3</v>
      </c>
      <c r="I129" s="8" t="n">
        <f aca="false">ABS(H129-$W$3)</f>
        <v>0.102189781021898</v>
      </c>
      <c r="J129" s="8" t="n">
        <f aca="false">POWER(I129,2)</f>
        <v>0.0104427513453034</v>
      </c>
      <c r="K129" s="8" t="s">
        <v>25</v>
      </c>
      <c r="L129" s="8" t="s">
        <v>27</v>
      </c>
      <c r="M129" s="8" t="n">
        <v>5</v>
      </c>
      <c r="N129" s="8" t="n">
        <v>5</v>
      </c>
      <c r="O129" s="8" t="n">
        <v>5</v>
      </c>
      <c r="P129" s="8" t="n">
        <v>3</v>
      </c>
      <c r="Q129" s="8" t="n">
        <v>5</v>
      </c>
      <c r="R129" s="8" t="n">
        <f aca="false">AVERAGE(M129:Q129)</f>
        <v>4.6</v>
      </c>
      <c r="S129" s="8" t="n">
        <f aca="false">ABS(R129-$W$4)</f>
        <v>0.998540145985401</v>
      </c>
      <c r="T129" s="8" t="n">
        <f aca="false">POWER(S129,2)</f>
        <v>0.997082423144547</v>
      </c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true" outlineLevel="0" collapsed="false">
      <c r="A130" s="8" t="s">
        <v>23</v>
      </c>
      <c r="B130" s="8" t="s">
        <v>26</v>
      </c>
      <c r="C130" s="8" t="n">
        <v>2</v>
      </c>
      <c r="D130" s="8" t="n">
        <v>4</v>
      </c>
      <c r="E130" s="8" t="n">
        <v>3</v>
      </c>
      <c r="F130" s="8" t="n">
        <v>5</v>
      </c>
      <c r="G130" s="8" t="n">
        <v>2</v>
      </c>
      <c r="H130" s="8" t="n">
        <f aca="false">AVERAGE(C130:G130)</f>
        <v>3.2</v>
      </c>
      <c r="I130" s="8" t="n">
        <f aca="false">ABS(H130-$W$3)</f>
        <v>0.302189781021898</v>
      </c>
      <c r="J130" s="8" t="n">
        <f aca="false">POWER(I130,2)</f>
        <v>0.0913186637540627</v>
      </c>
      <c r="K130" s="8" t="s">
        <v>23</v>
      </c>
      <c r="L130" s="8" t="s">
        <v>26</v>
      </c>
      <c r="M130" s="8" t="n">
        <v>4</v>
      </c>
      <c r="N130" s="8" t="n">
        <v>5</v>
      </c>
      <c r="O130" s="8" t="n">
        <v>5</v>
      </c>
      <c r="P130" s="8" t="n">
        <v>2</v>
      </c>
      <c r="Q130" s="8" t="n">
        <v>4</v>
      </c>
      <c r="R130" s="8" t="n">
        <f aca="false">AVERAGE(M130:Q130)</f>
        <v>4</v>
      </c>
      <c r="S130" s="8" t="n">
        <f aca="false">ABS(R130-$W$4)</f>
        <v>0.398540145985402</v>
      </c>
      <c r="T130" s="8" t="n">
        <f aca="false">POWER(S130,2)</f>
        <v>0.158834247962065</v>
      </c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true" outlineLevel="0" collapsed="false">
      <c r="A131" s="8" t="s">
        <v>28</v>
      </c>
      <c r="B131" s="8" t="s">
        <v>27</v>
      </c>
      <c r="C131" s="8" t="n">
        <v>4</v>
      </c>
      <c r="D131" s="8" t="n">
        <v>2</v>
      </c>
      <c r="E131" s="8" t="n">
        <v>3</v>
      </c>
      <c r="F131" s="8" t="n">
        <v>4</v>
      </c>
      <c r="G131" s="8" t="n">
        <v>1</v>
      </c>
      <c r="H131" s="8" t="n">
        <f aca="false">AVERAGE(C131:G131)</f>
        <v>2.8</v>
      </c>
      <c r="I131" s="8" t="n">
        <f aca="false">ABS(H131-$W$3)</f>
        <v>0.0978102189781023</v>
      </c>
      <c r="J131" s="8" t="n">
        <f aca="false">POWER(I131,2)</f>
        <v>0.00956683893654432</v>
      </c>
      <c r="K131" s="8" t="s">
        <v>28</v>
      </c>
      <c r="L131" s="8" t="s">
        <v>27</v>
      </c>
      <c r="M131" s="8" t="n">
        <v>5</v>
      </c>
      <c r="N131" s="8" t="n">
        <v>5</v>
      </c>
      <c r="O131" s="8" t="n">
        <v>4</v>
      </c>
      <c r="P131" s="8" t="n">
        <v>1</v>
      </c>
      <c r="Q131" s="8" t="n">
        <v>3</v>
      </c>
      <c r="R131" s="8" t="n">
        <f aca="false">AVERAGE(M131:Q131)</f>
        <v>3.6</v>
      </c>
      <c r="S131" s="8" t="n">
        <f aca="false">ABS(R131-$W$4)</f>
        <v>0.00145985401459825</v>
      </c>
      <c r="T131" s="8" t="n">
        <f aca="false">POWER(S131,2)</f>
        <v>2.13117374393863E-006</v>
      </c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true" outlineLevel="0" collapsed="false">
      <c r="A132" s="8" t="s">
        <v>24</v>
      </c>
      <c r="B132" s="8" t="s">
        <v>22</v>
      </c>
      <c r="C132" s="8" t="n">
        <v>2</v>
      </c>
      <c r="D132" s="8" t="n">
        <v>5</v>
      </c>
      <c r="E132" s="8" t="n">
        <v>4</v>
      </c>
      <c r="F132" s="8" t="n">
        <v>4</v>
      </c>
      <c r="G132" s="8" t="n">
        <v>3</v>
      </c>
      <c r="H132" s="8" t="n">
        <f aca="false">AVERAGE(C132:G132)</f>
        <v>3.6</v>
      </c>
      <c r="I132" s="8" t="n">
        <f aca="false">ABS(H132-$W$3)</f>
        <v>0.702189781021898</v>
      </c>
      <c r="J132" s="8" t="n">
        <f aca="false">POWER(I132,2)</f>
        <v>0.493070488571581</v>
      </c>
      <c r="K132" s="8" t="s">
        <v>24</v>
      </c>
      <c r="L132" s="8" t="s">
        <v>22</v>
      </c>
      <c r="M132" s="8" t="n">
        <v>5</v>
      </c>
      <c r="N132" s="8" t="n">
        <v>5</v>
      </c>
      <c r="O132" s="8" t="n">
        <v>2</v>
      </c>
      <c r="P132" s="8" t="n">
        <v>3</v>
      </c>
      <c r="Q132" s="8" t="n">
        <v>3</v>
      </c>
      <c r="R132" s="8" t="n">
        <f aca="false">AVERAGE(M132:Q132)</f>
        <v>3.6</v>
      </c>
      <c r="S132" s="8" t="n">
        <f aca="false">ABS(R132-$W$4)</f>
        <v>0.00145985401459825</v>
      </c>
      <c r="T132" s="8" t="n">
        <f aca="false">POWER(S132,2)</f>
        <v>2.13117374393863E-006</v>
      </c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true" outlineLevel="0" collapsed="false">
      <c r="A133" s="8" t="s">
        <v>23</v>
      </c>
      <c r="B133" s="8" t="s">
        <v>20</v>
      </c>
      <c r="C133" s="8" t="n">
        <v>1</v>
      </c>
      <c r="D133" s="8" t="n">
        <v>1</v>
      </c>
      <c r="E133" s="8" t="n">
        <v>1</v>
      </c>
      <c r="F133" s="8" t="n">
        <v>4</v>
      </c>
      <c r="G133" s="8" t="n">
        <v>3</v>
      </c>
      <c r="H133" s="8" t="n">
        <f aca="false">AVERAGE(C133:G133)</f>
        <v>2</v>
      </c>
      <c r="I133" s="8" t="n">
        <f aca="false">ABS(H133-$W$3)</f>
        <v>0.897810218978102</v>
      </c>
      <c r="J133" s="8" t="n">
        <f aca="false">POWER(I133,2)</f>
        <v>0.806063189301508</v>
      </c>
      <c r="K133" s="8" t="s">
        <v>23</v>
      </c>
      <c r="L133" s="8" t="s">
        <v>20</v>
      </c>
      <c r="M133" s="8" t="n">
        <v>4</v>
      </c>
      <c r="N133" s="8" t="n">
        <v>5</v>
      </c>
      <c r="O133" s="8" t="n">
        <v>3</v>
      </c>
      <c r="P133" s="8" t="n">
        <v>3</v>
      </c>
      <c r="Q133" s="8" t="n">
        <v>5</v>
      </c>
      <c r="R133" s="8" t="n">
        <f aca="false">AVERAGE(M133:Q133)</f>
        <v>4</v>
      </c>
      <c r="S133" s="8" t="n">
        <f aca="false">ABS(R133-$W$4)</f>
        <v>0.398540145985402</v>
      </c>
      <c r="T133" s="8" t="n">
        <f aca="false">POWER(S133,2)</f>
        <v>0.158834247962065</v>
      </c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true" outlineLevel="0" collapsed="false">
      <c r="A134" s="8" t="s">
        <v>23</v>
      </c>
      <c r="B134" s="8" t="s">
        <v>20</v>
      </c>
      <c r="C134" s="8" t="n">
        <v>2</v>
      </c>
      <c r="D134" s="8" t="n">
        <v>4</v>
      </c>
      <c r="E134" s="8" t="n">
        <v>1</v>
      </c>
      <c r="F134" s="8" t="n">
        <v>5</v>
      </c>
      <c r="G134" s="8" t="n">
        <v>3</v>
      </c>
      <c r="H134" s="8" t="n">
        <f aca="false">AVERAGE(C134:G134)</f>
        <v>3</v>
      </c>
      <c r="I134" s="8" t="n">
        <f aca="false">ABS(H134-$W$3)</f>
        <v>0.102189781021898</v>
      </c>
      <c r="J134" s="8" t="n">
        <f aca="false">POWER(I134,2)</f>
        <v>0.0104427513453034</v>
      </c>
      <c r="K134" s="8" t="s">
        <v>23</v>
      </c>
      <c r="L134" s="8" t="s">
        <v>20</v>
      </c>
      <c r="M134" s="8" t="n">
        <v>5</v>
      </c>
      <c r="N134" s="8" t="n">
        <v>4</v>
      </c>
      <c r="O134" s="8" t="n">
        <v>5</v>
      </c>
      <c r="P134" s="8" t="n">
        <v>1</v>
      </c>
      <c r="Q134" s="8" t="n">
        <v>4</v>
      </c>
      <c r="R134" s="8" t="n">
        <f aca="false">AVERAGE(M134:Q134)</f>
        <v>3.8</v>
      </c>
      <c r="S134" s="8" t="n">
        <f aca="false">ABS(R134-$W$4)</f>
        <v>0.198540145985401</v>
      </c>
      <c r="T134" s="8" t="n">
        <f aca="false">POWER(S134,2)</f>
        <v>0.0394181895679045</v>
      </c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true" outlineLevel="0" collapsed="false">
      <c r="A135" s="8" t="s">
        <v>24</v>
      </c>
      <c r="B135" s="8" t="s">
        <v>27</v>
      </c>
      <c r="C135" s="8" t="n">
        <v>3</v>
      </c>
      <c r="D135" s="8" t="n">
        <v>2</v>
      </c>
      <c r="E135" s="8" t="n">
        <v>3</v>
      </c>
      <c r="F135" s="8" t="n">
        <v>5</v>
      </c>
      <c r="G135" s="8" t="n">
        <v>4</v>
      </c>
      <c r="H135" s="8" t="n">
        <f aca="false">AVERAGE(C135:G135)</f>
        <v>3.4</v>
      </c>
      <c r="I135" s="8" t="n">
        <f aca="false">ABS(H135-$W$3)</f>
        <v>0.502189781021898</v>
      </c>
      <c r="J135" s="8" t="n">
        <f aca="false">POWER(I135,2)</f>
        <v>0.252194576162822</v>
      </c>
      <c r="K135" s="8" t="s">
        <v>24</v>
      </c>
      <c r="L135" s="8" t="s">
        <v>27</v>
      </c>
      <c r="M135" s="8" t="n">
        <v>4</v>
      </c>
      <c r="N135" s="8" t="n">
        <v>3</v>
      </c>
      <c r="O135" s="8" t="n">
        <v>3</v>
      </c>
      <c r="P135" s="8" t="n">
        <v>1</v>
      </c>
      <c r="Q135" s="8" t="n">
        <v>4</v>
      </c>
      <c r="R135" s="8" t="n">
        <f aca="false">AVERAGE(M135:Q135)</f>
        <v>3</v>
      </c>
      <c r="S135" s="8" t="n">
        <f aca="false">ABS(R135-$W$4)</f>
        <v>0.601459854014598</v>
      </c>
      <c r="T135" s="8" t="n">
        <f aca="false">POWER(S135,2)</f>
        <v>0.361753955991262</v>
      </c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true" outlineLevel="0" collapsed="false">
      <c r="A136" s="8" t="s">
        <v>23</v>
      </c>
      <c r="B136" s="8" t="s">
        <v>26</v>
      </c>
      <c r="C136" s="8" t="n">
        <v>2</v>
      </c>
      <c r="D136" s="8" t="n">
        <v>1</v>
      </c>
      <c r="E136" s="8" t="n">
        <v>1</v>
      </c>
      <c r="F136" s="8" t="n">
        <v>3</v>
      </c>
      <c r="G136" s="8" t="n">
        <v>1</v>
      </c>
      <c r="H136" s="8" t="n">
        <f aca="false">AVERAGE(C136:G136)</f>
        <v>1.6</v>
      </c>
      <c r="I136" s="8" t="n">
        <f aca="false">ABS(H136-$W$3)</f>
        <v>1.2978102189781</v>
      </c>
      <c r="J136" s="8" t="n">
        <f aca="false">POWER(I136,2)</f>
        <v>1.68431136448399</v>
      </c>
      <c r="K136" s="8" t="s">
        <v>23</v>
      </c>
      <c r="L136" s="8" t="s">
        <v>26</v>
      </c>
      <c r="M136" s="8" t="n">
        <v>4</v>
      </c>
      <c r="N136" s="8" t="n">
        <v>3</v>
      </c>
      <c r="O136" s="8" t="n">
        <v>5</v>
      </c>
      <c r="P136" s="8" t="n">
        <v>4</v>
      </c>
      <c r="Q136" s="8" t="n">
        <v>4</v>
      </c>
      <c r="R136" s="8" t="n">
        <f aca="false">AVERAGE(M136:Q136)</f>
        <v>4</v>
      </c>
      <c r="S136" s="8" t="n">
        <f aca="false">ABS(R136-$W$4)</f>
        <v>0.398540145985402</v>
      </c>
      <c r="T136" s="8" t="n">
        <f aca="false">POWER(S136,2)</f>
        <v>0.158834247962065</v>
      </c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true" outlineLevel="0" collapsed="false">
      <c r="A137" s="8" t="s">
        <v>23</v>
      </c>
      <c r="B137" s="8" t="s">
        <v>26</v>
      </c>
      <c r="C137" s="8" t="n">
        <v>2</v>
      </c>
      <c r="D137" s="8" t="n">
        <v>4</v>
      </c>
      <c r="E137" s="8" t="n">
        <v>3</v>
      </c>
      <c r="F137" s="8" t="n">
        <v>5</v>
      </c>
      <c r="G137" s="8" t="n">
        <v>2</v>
      </c>
      <c r="H137" s="8" t="n">
        <f aca="false">AVERAGE(C137:G137)</f>
        <v>3.2</v>
      </c>
      <c r="I137" s="8" t="n">
        <f aca="false">ABS(H137-$W$3)</f>
        <v>0.302189781021898</v>
      </c>
      <c r="J137" s="8" t="n">
        <f aca="false">POWER(I137,2)</f>
        <v>0.0913186637540627</v>
      </c>
      <c r="K137" s="8" t="s">
        <v>23</v>
      </c>
      <c r="L137" s="8" t="s">
        <v>26</v>
      </c>
      <c r="M137" s="8" t="n">
        <v>4</v>
      </c>
      <c r="N137" s="8" t="n">
        <v>3</v>
      </c>
      <c r="O137" s="8" t="n">
        <v>4</v>
      </c>
      <c r="P137" s="8" t="n">
        <v>3</v>
      </c>
      <c r="Q137" s="8" t="n">
        <v>3</v>
      </c>
      <c r="R137" s="8" t="n">
        <f aca="false">AVERAGE(M137:Q137)</f>
        <v>3.4</v>
      </c>
      <c r="S137" s="8" t="n">
        <f aca="false">ABS(R137-$W$4)</f>
        <v>0.201459854014598</v>
      </c>
      <c r="T137" s="8" t="n">
        <f aca="false">POWER(S137,2)</f>
        <v>0.0405860727795833</v>
      </c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true" outlineLevel="0" collapsed="false">
      <c r="A138" s="8" t="s">
        <v>25</v>
      </c>
      <c r="B138" s="8" t="s">
        <v>20</v>
      </c>
      <c r="C138" s="8" t="n">
        <v>4</v>
      </c>
      <c r="D138" s="8" t="n">
        <v>4</v>
      </c>
      <c r="E138" s="8" t="n">
        <v>4</v>
      </c>
      <c r="F138" s="8" t="n">
        <v>2</v>
      </c>
      <c r="G138" s="8" t="n">
        <v>2</v>
      </c>
      <c r="H138" s="8" t="n">
        <f aca="false">AVERAGE(C138:G138)</f>
        <v>3.2</v>
      </c>
      <c r="I138" s="8" t="n">
        <f aca="false">ABS(H138-$W$3)</f>
        <v>0.302189781021898</v>
      </c>
      <c r="J138" s="8" t="n">
        <f aca="false">POWER(I138,2)</f>
        <v>0.0913186637540627</v>
      </c>
      <c r="K138" s="8" t="s">
        <v>25</v>
      </c>
      <c r="L138" s="8" t="s">
        <v>20</v>
      </c>
      <c r="M138" s="8" t="n">
        <v>5</v>
      </c>
      <c r="N138" s="8" t="n">
        <v>4</v>
      </c>
      <c r="O138" s="8" t="n">
        <v>5</v>
      </c>
      <c r="P138" s="8" t="n">
        <v>2</v>
      </c>
      <c r="Q138" s="8" t="n">
        <v>5</v>
      </c>
      <c r="R138" s="8" t="n">
        <f aca="false">AVERAGE(M138:Q138)</f>
        <v>4.2</v>
      </c>
      <c r="S138" s="8" t="n">
        <f aca="false">ABS(R138-$W$4)</f>
        <v>0.598540145985402</v>
      </c>
      <c r="T138" s="8" t="n">
        <f aca="false">POWER(S138,2)</f>
        <v>0.358250306356226</v>
      </c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true" outlineLevel="0" collapsed="false">
      <c r="A139" s="8" t="s">
        <v>25</v>
      </c>
      <c r="B139" s="8" t="s">
        <v>20</v>
      </c>
      <c r="C139" s="8" t="n">
        <v>2</v>
      </c>
      <c r="D139" s="8" t="n">
        <v>3</v>
      </c>
      <c r="E139" s="8" t="n">
        <v>4</v>
      </c>
      <c r="F139" s="8" t="n">
        <v>3</v>
      </c>
      <c r="G139" s="8" t="n">
        <v>4</v>
      </c>
      <c r="H139" s="8" t="n">
        <f aca="false">AVERAGE(C139:G139)</f>
        <v>3.2</v>
      </c>
      <c r="I139" s="8" t="n">
        <f aca="false">ABS(H139-$W$3)</f>
        <v>0.302189781021898</v>
      </c>
      <c r="J139" s="8" t="n">
        <f aca="false">POWER(I139,2)</f>
        <v>0.0913186637540627</v>
      </c>
      <c r="K139" s="8" t="s">
        <v>25</v>
      </c>
      <c r="L139" s="8" t="s">
        <v>20</v>
      </c>
      <c r="M139" s="8" t="n">
        <v>4</v>
      </c>
      <c r="N139" s="8" t="n">
        <v>3</v>
      </c>
      <c r="O139" s="8" t="n">
        <v>2</v>
      </c>
      <c r="P139" s="8" t="n">
        <v>1</v>
      </c>
      <c r="Q139" s="8" t="n">
        <v>4</v>
      </c>
      <c r="R139" s="8" t="n">
        <f aca="false">AVERAGE(M139:Q139)</f>
        <v>2.8</v>
      </c>
      <c r="S139" s="8" t="n">
        <f aca="false">ABS(R139-$W$4)</f>
        <v>0.801459854014599</v>
      </c>
      <c r="T139" s="8" t="n">
        <f aca="false">POWER(S139,2)</f>
        <v>0.642337897597102</v>
      </c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true" outlineLevel="0" collapsed="false">
      <c r="A140" s="8" t="s">
        <v>23</v>
      </c>
      <c r="B140" s="8" t="s">
        <v>22</v>
      </c>
      <c r="C140" s="8" t="n">
        <v>2</v>
      </c>
      <c r="D140" s="8" t="n">
        <v>1</v>
      </c>
      <c r="E140" s="8" t="n">
        <v>3</v>
      </c>
      <c r="F140" s="8" t="n">
        <v>5</v>
      </c>
      <c r="G140" s="8" t="n">
        <v>1</v>
      </c>
      <c r="H140" s="8" t="n">
        <f aca="false">AVERAGE(C140:G140)</f>
        <v>2.4</v>
      </c>
      <c r="I140" s="8" t="n">
        <f aca="false">ABS(H140-$W$3)</f>
        <v>0.497810218978102</v>
      </c>
      <c r="J140" s="8" t="n">
        <f aca="false">POWER(I140,2)</f>
        <v>0.247815014119026</v>
      </c>
      <c r="K140" s="8" t="s">
        <v>23</v>
      </c>
      <c r="L140" s="8" t="s">
        <v>22</v>
      </c>
      <c r="M140" s="8" t="n">
        <v>4</v>
      </c>
      <c r="N140" s="8" t="n">
        <v>1</v>
      </c>
      <c r="O140" s="8" t="n">
        <v>3</v>
      </c>
      <c r="P140" s="8" t="n">
        <v>1</v>
      </c>
      <c r="Q140" s="8" t="n">
        <v>4</v>
      </c>
      <c r="R140" s="8" t="n">
        <f aca="false">AVERAGE(M140:Q140)</f>
        <v>2.6</v>
      </c>
      <c r="S140" s="8" t="n">
        <f aca="false">ABS(R140-$W$4)</f>
        <v>1.0014598540146</v>
      </c>
      <c r="T140" s="8" t="n">
        <f aca="false">POWER(S140,2)</f>
        <v>1.00292183920294</v>
      </c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true" outlineLevel="0" collapsed="false">
      <c r="M141" s="3"/>
      <c r="N141" s="3"/>
      <c r="O141" s="3"/>
      <c r="P141" s="3"/>
      <c r="Q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true" outlineLevel="0" collapsed="false">
      <c r="C142" s="9" t="n">
        <f aca="false">AVERAGE(C3:C140)</f>
        <v>2.4014598540146</v>
      </c>
      <c r="D142" s="9" t="n">
        <f aca="false">AVERAGE(D3:D140)</f>
        <v>2.5985401459854</v>
      </c>
      <c r="E142" s="9" t="n">
        <f aca="false">AVERAGE(E3:E140)</f>
        <v>2.8029197080292</v>
      </c>
      <c r="F142" s="9" t="n">
        <f aca="false">AVERAGE(F4:F140)</f>
        <v>4.42335766423358</v>
      </c>
      <c r="G142" s="9" t="n">
        <f aca="false">AVERAGE(G3:G140)</f>
        <v>2.26277372262774</v>
      </c>
      <c r="M142" s="9" t="n">
        <f aca="false">AVERAGE(M3:M140)</f>
        <v>3.88321167883212</v>
      </c>
      <c r="N142" s="9" t="n">
        <f aca="false">AVERAGE(N3:N140)</f>
        <v>3.82481751824818</v>
      </c>
      <c r="O142" s="9" t="n">
        <f aca="false">AVERAGE(O3:O140)</f>
        <v>3.71532846715328</v>
      </c>
      <c r="P142" s="9" t="n">
        <f aca="false">AVERAGE(P4:P140)</f>
        <v>2.21167883211679</v>
      </c>
      <c r="Q142" s="9" t="n">
        <f aca="false">AVERAGE(Q3:Q140)</f>
        <v>4.37226277372263</v>
      </c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true" outlineLevel="0" collapsed="false">
      <c r="M143" s="3"/>
      <c r="N143" s="3"/>
      <c r="O143" s="3"/>
      <c r="P143" s="3"/>
      <c r="Q143" s="3"/>
      <c r="S143" s="9" t="s">
        <v>29</v>
      </c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true" outlineLevel="0" collapsed="false">
      <c r="H144" s="9" t="s">
        <v>29</v>
      </c>
      <c r="M144" s="3"/>
      <c r="N144" s="3"/>
      <c r="O144" s="3"/>
      <c r="P144" s="3"/>
      <c r="Q144" s="3"/>
      <c r="R144" s="9" t="n">
        <v>2</v>
      </c>
      <c r="S144" s="9" t="n">
        <f aca="false">COUNTIF($R$4:$R$140,R144)</f>
        <v>0</v>
      </c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true" outlineLevel="0" collapsed="false">
      <c r="C145" s="10"/>
      <c r="G145" s="9" t="n">
        <v>1.6</v>
      </c>
      <c r="H145" s="9" t="n">
        <f aca="false">COUNTIF($H$4:$H$140,G145)</f>
        <v>2</v>
      </c>
      <c r="M145" s="3"/>
      <c r="N145" s="3"/>
      <c r="O145" s="3"/>
      <c r="P145" s="3"/>
      <c r="Q145" s="3"/>
      <c r="R145" s="9" t="n">
        <v>2.4</v>
      </c>
      <c r="S145" s="9" t="n">
        <f aca="false">COUNTIF($R$4:$R$140,R145)</f>
        <v>0</v>
      </c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true" outlineLevel="0" collapsed="false">
      <c r="C146" s="10"/>
      <c r="G146" s="9" t="n">
        <v>1.8</v>
      </c>
      <c r="H146" s="9" t="n">
        <f aca="false">COUNTIF($H$4:$H$140,G146)</f>
        <v>0</v>
      </c>
      <c r="M146" s="3"/>
      <c r="N146" s="3"/>
      <c r="O146" s="3"/>
      <c r="P146" s="3"/>
      <c r="Q146" s="3"/>
      <c r="R146" s="9" t="n">
        <v>2.6</v>
      </c>
      <c r="S146" s="9" t="n">
        <f aca="false">COUNTIF($R$4:$R$140,R146)</f>
        <v>4</v>
      </c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true" outlineLevel="0" collapsed="false">
      <c r="C147" s="10"/>
      <c r="G147" s="9" t="n">
        <v>2</v>
      </c>
      <c r="H147" s="9" t="n">
        <f aca="false">COUNTIF($H$4:$H$140,G147)</f>
        <v>2</v>
      </c>
      <c r="M147" s="3"/>
      <c r="N147" s="3"/>
      <c r="O147" s="3"/>
      <c r="P147" s="3"/>
      <c r="Q147" s="3"/>
      <c r="R147" s="9" t="n">
        <v>2.8</v>
      </c>
      <c r="S147" s="9" t="n">
        <f aca="false">COUNTIF($R$4:$R$140,R147)</f>
        <v>4</v>
      </c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true" outlineLevel="0" collapsed="false">
      <c r="C148" s="10"/>
      <c r="G148" s="9" t="n">
        <v>2.2</v>
      </c>
      <c r="H148" s="9" t="n">
        <f aca="false">COUNTIF($H$4:$H$140,G148)</f>
        <v>7</v>
      </c>
      <c r="M148" s="3"/>
      <c r="N148" s="3"/>
      <c r="O148" s="3"/>
      <c r="P148" s="3"/>
      <c r="Q148" s="3"/>
      <c r="R148" s="9" t="n">
        <v>3</v>
      </c>
      <c r="S148" s="9" t="n">
        <f aca="false">COUNTIF($R$4:$R$140,R148)</f>
        <v>10</v>
      </c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true" outlineLevel="0" collapsed="false">
      <c r="C149" s="10"/>
      <c r="G149" s="9" t="n">
        <v>2.4</v>
      </c>
      <c r="H149" s="9" t="n">
        <f aca="false">COUNTIF($H$4:$H$140,G149)</f>
        <v>16</v>
      </c>
      <c r="K149" s="3"/>
      <c r="L149" s="3"/>
      <c r="M149" s="3"/>
      <c r="N149" s="3"/>
      <c r="O149" s="3"/>
      <c r="P149" s="3"/>
      <c r="Q149" s="3"/>
      <c r="R149" s="9" t="n">
        <v>3.2</v>
      </c>
      <c r="S149" s="9" t="n">
        <f aca="false">COUNTIF($R$4:$R$140,R149)</f>
        <v>20</v>
      </c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true" outlineLevel="0" collapsed="false">
      <c r="C150" s="10"/>
      <c r="G150" s="9" t="n">
        <v>2.6</v>
      </c>
      <c r="H150" s="9" t="n">
        <f aca="false">COUNTIF($H$4:$H$140,G150)</f>
        <v>22</v>
      </c>
      <c r="K150" s="3"/>
      <c r="L150" s="3"/>
      <c r="M150" s="3"/>
      <c r="N150" s="3"/>
      <c r="O150" s="3"/>
      <c r="P150" s="3"/>
      <c r="Q150" s="3"/>
      <c r="R150" s="9" t="n">
        <v>3.4</v>
      </c>
      <c r="S150" s="9" t="n">
        <f aca="false">COUNTIF($R$4:$R$140,R150)</f>
        <v>20</v>
      </c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true" outlineLevel="0" collapsed="false">
      <c r="C151" s="10"/>
      <c r="D151" s="3"/>
      <c r="E151" s="3"/>
      <c r="F151" s="3"/>
      <c r="G151" s="9" t="n">
        <v>2.8</v>
      </c>
      <c r="H151" s="9" t="n">
        <f aca="false">COUNTIF($H$4:$H$140,G151)</f>
        <v>21</v>
      </c>
      <c r="I151" s="3"/>
      <c r="K151" s="3"/>
      <c r="L151" s="3"/>
      <c r="M151" s="3"/>
      <c r="N151" s="3"/>
      <c r="O151" s="3"/>
      <c r="P151" s="3"/>
      <c r="Q151" s="3"/>
      <c r="R151" s="9" t="n">
        <v>3.6</v>
      </c>
      <c r="S151" s="9" t="n">
        <f aca="false">COUNTIF($R$4:$R$140,R151)</f>
        <v>20</v>
      </c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true" outlineLevel="0" collapsed="false">
      <c r="C152" s="10"/>
      <c r="D152" s="3"/>
      <c r="E152" s="3"/>
      <c r="F152" s="3"/>
      <c r="G152" s="9" t="n">
        <v>3</v>
      </c>
      <c r="H152" s="9" t="n">
        <f aca="false">COUNTIF($H$4:$H$140,G152)</f>
        <v>23</v>
      </c>
      <c r="I152" s="3"/>
      <c r="J152" s="3"/>
      <c r="K152" s="3"/>
      <c r="L152" s="3"/>
      <c r="M152" s="3"/>
      <c r="N152" s="3"/>
      <c r="O152" s="3"/>
      <c r="P152" s="3"/>
      <c r="Q152" s="3"/>
      <c r="R152" s="9" t="n">
        <v>3.8</v>
      </c>
      <c r="S152" s="9" t="n">
        <f aca="false">COUNTIF($R$4:$R$140,R152)</f>
        <v>20</v>
      </c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true" outlineLevel="0" collapsed="false">
      <c r="C153" s="10"/>
      <c r="D153" s="3"/>
      <c r="E153" s="3"/>
      <c r="F153" s="3"/>
      <c r="G153" s="9" t="n">
        <v>3.2</v>
      </c>
      <c r="H153" s="9" t="n">
        <f aca="false">COUNTIF($H$4:$H$140,G153)</f>
        <v>23</v>
      </c>
      <c r="I153" s="3"/>
      <c r="J153" s="3"/>
      <c r="K153" s="3"/>
      <c r="L153" s="3"/>
      <c r="M153" s="3"/>
      <c r="N153" s="3"/>
      <c r="O153" s="3"/>
      <c r="P153" s="3"/>
      <c r="Q153" s="3"/>
      <c r="R153" s="9" t="n">
        <v>4</v>
      </c>
      <c r="S153" s="9" t="n">
        <f aca="false">COUNTIF($R$4:$R$140,R153)</f>
        <v>20</v>
      </c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true" outlineLevel="0" collapsed="false">
      <c r="C154" s="10"/>
      <c r="D154" s="3"/>
      <c r="E154" s="3"/>
      <c r="F154" s="3"/>
      <c r="G154" s="9" t="n">
        <v>3.4</v>
      </c>
      <c r="H154" s="9" t="n">
        <f aca="false">COUNTIF($H$4:$H$140,G154)</f>
        <v>6</v>
      </c>
      <c r="I154" s="3"/>
      <c r="J154" s="3"/>
      <c r="K154" s="3"/>
      <c r="L154" s="3"/>
      <c r="M154" s="3"/>
      <c r="N154" s="3"/>
      <c r="O154" s="3"/>
      <c r="P154" s="3"/>
      <c r="Q154" s="3"/>
      <c r="R154" s="9" t="n">
        <v>4.2</v>
      </c>
      <c r="S154" s="9" t="n">
        <f aca="false">COUNTIF($R$4:$R$140,R154)</f>
        <v>11</v>
      </c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true" outlineLevel="0" collapsed="false">
      <c r="C155" s="10"/>
      <c r="D155" s="3"/>
      <c r="E155" s="3"/>
      <c r="F155" s="3"/>
      <c r="G155" s="9" t="n">
        <v>3.6</v>
      </c>
      <c r="H155" s="9" t="n">
        <f aca="false">COUNTIF($H$4:$H$140,G155)</f>
        <v>8</v>
      </c>
      <c r="I155" s="3"/>
      <c r="J155" s="3"/>
      <c r="K155" s="3"/>
      <c r="L155" s="3"/>
      <c r="M155" s="3"/>
      <c r="N155" s="3"/>
      <c r="O155" s="3"/>
      <c r="P155" s="3"/>
      <c r="Q155" s="3"/>
      <c r="R155" s="9" t="n">
        <v>4.4</v>
      </c>
      <c r="S155" s="9" t="n">
        <f aca="false">COUNTIF($R$4:$R$140,R155)</f>
        <v>6</v>
      </c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true" outlineLevel="0" collapsed="false">
      <c r="C156" s="10"/>
      <c r="D156" s="3"/>
      <c r="E156" s="3"/>
      <c r="F156" s="3"/>
      <c r="G156" s="9" t="n">
        <v>3.8</v>
      </c>
      <c r="H156" s="9" t="n">
        <f aca="false">COUNTIF($H$4:$H$140,G156)</f>
        <v>3</v>
      </c>
      <c r="I156" s="3"/>
      <c r="J156" s="3"/>
      <c r="K156" s="3"/>
      <c r="L156" s="3"/>
      <c r="M156" s="3"/>
      <c r="N156" s="3"/>
      <c r="O156" s="3"/>
      <c r="P156" s="3"/>
      <c r="Q156" s="3"/>
      <c r="R156" s="9" t="n">
        <v>4.6</v>
      </c>
      <c r="S156" s="9" t="n">
        <f aca="false">COUNTIF($R$4:$R$140,R156)</f>
        <v>2</v>
      </c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true" outlineLevel="0" collapsed="false">
      <c r="C157" s="10"/>
      <c r="D157" s="3"/>
      <c r="E157" s="3"/>
      <c r="F157" s="3"/>
      <c r="G157" s="9" t="n">
        <v>4</v>
      </c>
      <c r="H157" s="9" t="n">
        <f aca="false">COUNTIF($H$4:$H$140,G157)</f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9" t="n">
        <v>4.8</v>
      </c>
      <c r="S157" s="9" t="n">
        <f aca="false">COUNTIF($R$4:$R$140,R157)</f>
        <v>0</v>
      </c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true" outlineLevel="0" collapsed="false">
      <c r="C158" s="10"/>
      <c r="D158" s="3"/>
      <c r="E158" s="3"/>
      <c r="F158" s="3"/>
      <c r="G158" s="9" t="n">
        <v>4.2</v>
      </c>
      <c r="H158" s="9" t="n">
        <f aca="false">COUNTIF($H$4:$H$140,G158)</f>
        <v>4</v>
      </c>
      <c r="I158" s="3"/>
      <c r="J158" s="3"/>
      <c r="K158" s="3"/>
      <c r="L158" s="3"/>
      <c r="M158" s="3"/>
      <c r="N158" s="3"/>
      <c r="O158" s="3"/>
      <c r="P158" s="3"/>
      <c r="Q158" s="3"/>
      <c r="R158" s="9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true" outlineLevel="0" collapsed="false">
      <c r="C159" s="10"/>
      <c r="D159" s="3"/>
      <c r="E159" s="3"/>
      <c r="F159" s="3"/>
      <c r="G159" s="9" t="n">
        <v>4.4</v>
      </c>
      <c r="H159" s="9" t="n">
        <f aca="false">COUNTIF($H$4:$H$140,G159)</f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 t="n">
        <f aca="false">SUM(S144:S158)</f>
        <v>137</v>
      </c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true" outlineLevel="0" collapsed="false">
      <c r="C160" s="10"/>
      <c r="D160" s="3"/>
      <c r="E160" s="3"/>
      <c r="F160" s="3"/>
      <c r="G160" s="9" t="n">
        <v>4.6</v>
      </c>
      <c r="H160" s="9" t="n">
        <f aca="false">COUNTIF($H$4:$H$140,G160)</f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true" outlineLevel="0" collapsed="false">
      <c r="C161" s="10"/>
      <c r="D161" s="3"/>
      <c r="E161" s="3"/>
      <c r="F161" s="3"/>
      <c r="G161" s="9"/>
      <c r="H161" s="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true" outlineLevel="0" collapsed="false">
      <c r="C162" s="10"/>
      <c r="D162" s="3"/>
      <c r="E162" s="3"/>
      <c r="F162" s="3"/>
      <c r="G162" s="9"/>
      <c r="H162" s="3" t="n">
        <f aca="false">SUM(H144:H161)</f>
        <v>137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true" outlineLevel="0" collapsed="false">
      <c r="C163" s="10"/>
      <c r="D163" s="3"/>
      <c r="E163" s="3"/>
      <c r="F163" s="3"/>
      <c r="G163" s="9"/>
      <c r="H163" s="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true" outlineLevel="0" collapsed="false">
      <c r="C164" s="10"/>
      <c r="D164" s="3"/>
      <c r="E164" s="3"/>
      <c r="F164" s="3"/>
      <c r="G164" s="9"/>
      <c r="H164" s="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true" outlineLevel="0" collapsed="false">
      <c r="C165" s="10"/>
      <c r="D165" s="3"/>
      <c r="E165" s="3"/>
      <c r="F165" s="3"/>
      <c r="G165" s="9"/>
      <c r="H165" s="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true" outlineLevel="0" collapsed="false">
      <c r="C166" s="10"/>
      <c r="D166" s="3"/>
      <c r="E166" s="3"/>
      <c r="F166" s="3"/>
      <c r="G166" s="9"/>
      <c r="H166" s="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true" outlineLevel="0" collapsed="false">
      <c r="C167" s="10"/>
      <c r="D167" s="3"/>
      <c r="E167" s="3"/>
      <c r="F167" s="3"/>
      <c r="G167" s="9"/>
      <c r="H167" s="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true" outlineLevel="0" collapsed="false">
      <c r="C168" s="10"/>
      <c r="D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true" outlineLevel="0" collapsed="false"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true" outlineLevel="0" collapsed="false"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true" outlineLevel="0" collapsed="false"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true" outlineLevel="0" collapsed="false"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true" outlineLevel="0" collapsed="false"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true" outlineLevel="0" collapsed="false"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true" outlineLevel="0" collapsed="false"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true" outlineLevel="0" collapsed="false"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true" outlineLevel="0" collapsed="false"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true" outlineLevel="0" collapsed="false"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true" outlineLevel="0" collapsed="false"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true" outlineLevel="0" collapsed="false"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true" outlineLevel="0" collapsed="false"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true" outlineLevel="0" collapsed="false"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true" outlineLevel="0" collapsed="false"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true" outlineLevel="0" collapsed="false"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true" outlineLevel="0" collapsed="false"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true" outlineLevel="0" collapsed="false"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true" outlineLevel="0" collapsed="false"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true" outlineLevel="0" collapsed="false"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true" outlineLevel="0" collapsed="false"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true" outlineLevel="0" collapsed="false"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true" outlineLevel="0" collapsed="false"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true" outlineLevel="0" collapsed="false"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true" outlineLevel="0" collapsed="false"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true" outlineLevel="0" collapsed="false"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true" outlineLevel="0" collapsed="false"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true" outlineLevel="0" collapsed="false"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true" outlineLevel="0" collapsed="false"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true" outlineLevel="0" collapsed="false"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true" outlineLevel="0" collapsed="false"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true" outlineLevel="0" collapsed="false"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true" outlineLevel="0" collapsed="false"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true" outlineLevel="0" collapsed="false"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true" outlineLevel="0" collapsed="false"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true" outlineLevel="0" collapsed="false"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true" outlineLevel="0" collapsed="false"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true" outlineLevel="0" collapsed="false"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true" outlineLevel="0" collapsed="false"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true" outlineLevel="0" collapsed="false"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true" outlineLevel="0" collapsed="false"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true" outlineLevel="0" collapsed="false"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true" outlineLevel="0" collapsed="false"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true" outlineLevel="0" collapsed="false"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true" outlineLevel="0" collapsed="false"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true" outlineLevel="0" collapsed="false"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true" outlineLevel="0" collapsed="false"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true" outlineLevel="0" collapsed="false"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true" outlineLevel="0" collapsed="false"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true" outlineLevel="0" collapsed="false"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true" outlineLevel="0" collapsed="false"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true" outlineLevel="0" collapsed="false"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true" outlineLevel="0" collapsed="false"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true" outlineLevel="0" collapsed="false"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true" outlineLevel="0" collapsed="false"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true" outlineLevel="0" collapsed="false"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true" outlineLevel="0" collapsed="false"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true" outlineLevel="0" collapsed="false"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true" outlineLevel="0" collapsed="false"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true" outlineLevel="0" collapsed="false"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true" outlineLevel="0" collapsed="false"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true" outlineLevel="0" collapsed="false"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true" outlineLevel="0" collapsed="false"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true" outlineLevel="0" collapsed="false"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true" outlineLevel="0" collapsed="false"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true" outlineLevel="0" collapsed="false"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true" outlineLevel="0" collapsed="false"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true" outlineLevel="0" collapsed="false"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true" outlineLevel="0" collapsed="false"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true" outlineLevel="0" collapsed="false"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true" outlineLevel="0" collapsed="false"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true" outlineLevel="0" collapsed="false"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true" outlineLevel="0" collapsed="false"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true" outlineLevel="0" collapsed="false"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true" outlineLevel="0" collapsed="false"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true" outlineLevel="0" collapsed="false"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true" outlineLevel="0" collapsed="false"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true" outlineLevel="0" collapsed="false"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true" outlineLevel="0" collapsed="false"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true" outlineLevel="0" collapsed="false"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true" outlineLevel="0" collapsed="false"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true" outlineLevel="0" collapsed="false"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true" outlineLevel="0" collapsed="false"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true" outlineLevel="0" collapsed="false"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true" outlineLevel="0" collapsed="false"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true" outlineLevel="0" collapsed="false"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true" outlineLevel="0" collapsed="false"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true" outlineLevel="0" collapsed="false"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true" outlineLevel="0" collapsed="false"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true" outlineLevel="0" collapsed="false"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true" outlineLevel="0" collapsed="false"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true" outlineLevel="0" collapsed="false"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true" outlineLevel="0" collapsed="false"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true" outlineLevel="0" collapsed="false"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true" outlineLevel="0" collapsed="false"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true" outlineLevel="0" collapsed="false"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true" outlineLevel="0" collapsed="false"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true" outlineLevel="0" collapsed="false"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true" outlineLevel="0" collapsed="false"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true" outlineLevel="0" collapsed="false"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true" outlineLevel="0" collapsed="false"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true" outlineLevel="0" collapsed="false"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true" outlineLevel="0" collapsed="false"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true" outlineLevel="0" collapsed="false"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true" outlineLevel="0" collapsed="false"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true" outlineLevel="0" collapsed="false"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true" outlineLevel="0" collapsed="false"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true" outlineLevel="0" collapsed="false"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true" outlineLevel="0" collapsed="false"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true" outlineLevel="0" collapsed="false"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true" outlineLevel="0" collapsed="false"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true" outlineLevel="0" collapsed="false"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true" outlineLevel="0" collapsed="false"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true" outlineLevel="0" collapsed="false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true" outlineLevel="0" collapsed="false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true" outlineLevel="0" collapsed="false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true" outlineLevel="0" collapsed="false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true" outlineLevel="0" collapsed="false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true" outlineLevel="0" collapsed="false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true" outlineLevel="0" collapsed="false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true" outlineLevel="0" collapsed="false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true" outlineLevel="0" collapsed="false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true" outlineLevel="0" collapsed="false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true" outlineLevel="0" collapsed="false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true" outlineLevel="0" collapsed="false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true" outlineLevel="0" collapsed="false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true" outlineLevel="0" collapsed="false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true" outlineLevel="0" collapsed="false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true" outlineLevel="0" collapsed="false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true" outlineLevel="0" collapsed="false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true" outlineLevel="0" collapsed="false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true" outlineLevel="0" collapsed="false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true" outlineLevel="0" collapsed="false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true" outlineLevel="0" collapsed="false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5.7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5.7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5.7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5.7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</sheetData>
  <mergeCells count="3">
    <mergeCell ref="A1:J2"/>
    <mergeCell ref="K1:T2"/>
    <mergeCell ref="V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3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5"/>
  <sheetViews>
    <sheetView showFormulas="false" showGridLines="true" showRowColHeaders="true" showZeros="true" rightToLeft="false" tabSelected="true" showOutlineSymbols="true" defaultGridColor="true" view="normal" topLeftCell="A16" colorId="64" zoomScale="82" zoomScaleNormal="82" zoomScalePageLayoutView="100" workbookViewId="0">
      <selection pane="topLeft" activeCell="E142" activeCellId="0" sqref="E142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25.34"/>
    <col collapsed="false" customWidth="true" hidden="false" outlineLevel="0" max="8" min="2" style="1" width="8.99"/>
    <col collapsed="false" customWidth="true" hidden="false" outlineLevel="0" max="9" min="9" style="1" width="11.36"/>
    <col collapsed="false" customWidth="true" hidden="false" outlineLevel="0" max="10" min="10" style="1" width="17.81"/>
    <col collapsed="false" customWidth="true" hidden="false" outlineLevel="0" max="11" min="11" style="1" width="17.98"/>
    <col collapsed="false" customWidth="true" hidden="false" outlineLevel="0" max="17" min="12" style="1" width="8.99"/>
    <col collapsed="false" customWidth="true" hidden="false" outlineLevel="0" max="18" min="18" style="1" width="7.97"/>
    <col collapsed="false" customWidth="true" hidden="false" outlineLevel="0" max="19" min="19" style="1" width="8.99"/>
    <col collapsed="false" customWidth="true" hidden="false" outlineLevel="0" max="20" min="20" style="1" width="18.15"/>
    <col collapsed="false" customWidth="true" hidden="false" outlineLevel="0" max="21" min="21" style="1" width="8.71"/>
    <col collapsed="false" customWidth="true" hidden="false" outlineLevel="0" max="22" min="22" style="1" width="12"/>
    <col collapsed="false" customWidth="true" hidden="false" outlineLevel="0" max="24" min="23" style="1" width="13.43"/>
    <col collapsed="false" customWidth="true" hidden="false" outlineLevel="0" max="25" min="25" style="1" width="14.57"/>
    <col collapsed="false" customWidth="true" hidden="false" outlineLevel="0" max="26" min="26" style="1" width="15.71"/>
    <col collapsed="false" customWidth="true" hidden="false" outlineLevel="0" max="27" min="27" style="1" width="25.71"/>
    <col collapsed="false" customWidth="true" hidden="false" outlineLevel="0" max="28" min="28" style="1" width="8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3"/>
      <c r="V1" s="4" t="s">
        <v>2</v>
      </c>
      <c r="W1" s="4"/>
      <c r="X1" s="4"/>
      <c r="Y1" s="4"/>
      <c r="Z1" s="4"/>
      <c r="AA1" s="4"/>
      <c r="AB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3"/>
    </row>
    <row r="3" customFormat="false" ht="15" hidden="false" customHeight="false" outlineLevel="0" collapsed="false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6" t="s">
        <v>4</v>
      </c>
      <c r="I3" s="6" t="s">
        <v>16</v>
      </c>
      <c r="J3" s="6" t="s">
        <v>17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6" t="s">
        <v>4</v>
      </c>
      <c r="S3" s="6" t="s">
        <v>16</v>
      </c>
      <c r="T3" s="6" t="s">
        <v>17</v>
      </c>
      <c r="U3" s="3"/>
      <c r="V3" s="4" t="s">
        <v>18</v>
      </c>
      <c r="W3" s="7" t="n">
        <f aca="false">AVERAGE(H4:H140)</f>
        <v>2.8978102189781</v>
      </c>
      <c r="X3" s="7" t="n">
        <f aca="false">MEDIAN(H4:H140)</f>
        <v>2.8</v>
      </c>
      <c r="Y3" s="7" t="n">
        <f aca="false">AVERAGE(J4:J140)</f>
        <v>0.230141190260536</v>
      </c>
      <c r="Z3" s="7" t="n">
        <f aca="false">SQRT(Y3)</f>
        <v>0.479730330769836</v>
      </c>
      <c r="AA3" s="7" t="n">
        <v>137</v>
      </c>
      <c r="AB3" s="3"/>
    </row>
    <row r="4" customFormat="false" ht="15" hidden="false" customHeight="false" outlineLevel="0" collapsed="false">
      <c r="A4" s="8" t="s">
        <v>19</v>
      </c>
      <c r="B4" s="8" t="s">
        <v>20</v>
      </c>
      <c r="C4" s="8" t="n">
        <v>4</v>
      </c>
      <c r="D4" s="8" t="n">
        <v>4</v>
      </c>
      <c r="E4" s="8" t="n">
        <v>4</v>
      </c>
      <c r="F4" s="8" t="n">
        <v>5</v>
      </c>
      <c r="G4" s="8" t="n">
        <v>4</v>
      </c>
      <c r="H4" s="8" t="n">
        <f aca="false">AVERAGE(C4:G4)</f>
        <v>4.2</v>
      </c>
      <c r="I4" s="8" t="n">
        <f aca="false">ABS(H4-$W$3)</f>
        <v>1.3021897810219</v>
      </c>
      <c r="J4" s="8" t="n">
        <f aca="false">POWER(I4,2)</f>
        <v>1.69569822579786</v>
      </c>
      <c r="K4" s="8" t="s">
        <v>19</v>
      </c>
      <c r="L4" s="8" t="s">
        <v>20</v>
      </c>
      <c r="M4" s="8" t="n">
        <v>4</v>
      </c>
      <c r="N4" s="8" t="n">
        <v>4</v>
      </c>
      <c r="O4" s="8" t="n">
        <v>4</v>
      </c>
      <c r="P4" s="8" t="n">
        <v>3</v>
      </c>
      <c r="Q4" s="8" t="n">
        <v>5</v>
      </c>
      <c r="R4" s="8" t="n">
        <f aca="false">AVERAGE(M4:Q4)</f>
        <v>4</v>
      </c>
      <c r="S4" s="8" t="n">
        <f aca="false">ABS(R4-$W$4)</f>
        <v>0.398540145985402</v>
      </c>
      <c r="T4" s="8" t="n">
        <f aca="false">POWER(S4,2)</f>
        <v>0.158834247962065</v>
      </c>
      <c r="U4" s="3"/>
      <c r="V4" s="4" t="s">
        <v>21</v>
      </c>
      <c r="W4" s="7" t="n">
        <f aca="false">AVERAGE(R4:R140)</f>
        <v>3.6014598540146</v>
      </c>
      <c r="X4" s="7" t="n">
        <f aca="false">MEDIAN(R4:R140)</f>
        <v>3.6</v>
      </c>
      <c r="Y4" s="7" t="n">
        <f aca="false">AVERAGE(T4:T140)</f>
        <v>0.204085460067132</v>
      </c>
      <c r="Z4" s="7" t="n">
        <f aca="false">SQRT(Y4)</f>
        <v>0.451758187603868</v>
      </c>
      <c r="AA4" s="7" t="n">
        <v>137</v>
      </c>
      <c r="AB4" s="3"/>
    </row>
    <row r="5" customFormat="false" ht="15" hidden="false" customHeight="false" outlineLevel="0" collapsed="false">
      <c r="A5" s="8" t="s">
        <v>19</v>
      </c>
      <c r="B5" s="8" t="s">
        <v>22</v>
      </c>
      <c r="C5" s="8" t="n">
        <v>3</v>
      </c>
      <c r="D5" s="8" t="n">
        <v>3</v>
      </c>
      <c r="E5" s="8" t="n">
        <v>1</v>
      </c>
      <c r="F5" s="8" t="n">
        <v>3</v>
      </c>
      <c r="G5" s="8" t="n">
        <v>3</v>
      </c>
      <c r="H5" s="8" t="n">
        <f aca="false">AVERAGE(C5:G5)</f>
        <v>2.6</v>
      </c>
      <c r="I5" s="8" t="n">
        <f aca="false">ABS(H5-$W$3)</f>
        <v>0.297810218978102</v>
      </c>
      <c r="J5" s="8" t="n">
        <f aca="false">POWER(I5,2)</f>
        <v>0.0886909265277851</v>
      </c>
      <c r="K5" s="8" t="s">
        <v>19</v>
      </c>
      <c r="L5" s="8" t="s">
        <v>22</v>
      </c>
      <c r="M5" s="8" t="n">
        <v>1</v>
      </c>
      <c r="N5" s="8" t="n">
        <v>2</v>
      </c>
      <c r="O5" s="8" t="n">
        <v>4</v>
      </c>
      <c r="P5" s="8" t="n">
        <v>3</v>
      </c>
      <c r="Q5" s="8" t="n">
        <v>4</v>
      </c>
      <c r="R5" s="8" t="n">
        <f aca="false">AVERAGE(M5:Q5)</f>
        <v>2.8</v>
      </c>
      <c r="S5" s="8" t="n">
        <f aca="false">ABS(R5-$W$4)</f>
        <v>0.801459854014599</v>
      </c>
      <c r="T5" s="8" t="n">
        <f aca="false">POWER(S5,2)</f>
        <v>0.642337897597102</v>
      </c>
      <c r="U5" s="3"/>
      <c r="AB5" s="3"/>
    </row>
    <row r="6" customFormat="false" ht="15" hidden="false" customHeight="false" outlineLevel="0" collapsed="false">
      <c r="A6" s="8" t="s">
        <v>23</v>
      </c>
      <c r="B6" s="8" t="s">
        <v>20</v>
      </c>
      <c r="C6" s="8" t="n">
        <v>2</v>
      </c>
      <c r="D6" s="8" t="n">
        <v>2</v>
      </c>
      <c r="E6" s="8" t="n">
        <v>2</v>
      </c>
      <c r="F6" s="8" t="n">
        <v>4</v>
      </c>
      <c r="G6" s="8" t="n">
        <v>3</v>
      </c>
      <c r="H6" s="8" t="n">
        <f aca="false">AVERAGE(C6:G6)</f>
        <v>2.6</v>
      </c>
      <c r="I6" s="8" t="n">
        <f aca="false">ABS(H6-$W$3)</f>
        <v>0.297810218978102</v>
      </c>
      <c r="J6" s="8" t="n">
        <f aca="false">POWER(I6,2)</f>
        <v>0.0886909265277851</v>
      </c>
      <c r="K6" s="8" t="s">
        <v>23</v>
      </c>
      <c r="L6" s="8" t="s">
        <v>20</v>
      </c>
      <c r="M6" s="8" t="n">
        <v>4</v>
      </c>
      <c r="N6" s="8" t="n">
        <v>3</v>
      </c>
      <c r="O6" s="8" t="n">
        <v>3</v>
      </c>
      <c r="P6" s="8" t="n">
        <v>1</v>
      </c>
      <c r="Q6" s="8" t="n">
        <v>5</v>
      </c>
      <c r="R6" s="8" t="n">
        <f aca="false">AVERAGE(M6:Q6)</f>
        <v>3.2</v>
      </c>
      <c r="S6" s="8" t="n">
        <f aca="false">ABS(R6-$W$4)</f>
        <v>0.401459854014598</v>
      </c>
      <c r="T6" s="8" t="n">
        <f aca="false">POWER(S6,2)</f>
        <v>0.161170014385422</v>
      </c>
      <c r="U6" s="3"/>
      <c r="AB6" s="3"/>
    </row>
    <row r="7" customFormat="false" ht="15" hidden="false" customHeight="false" outlineLevel="0" collapsed="false">
      <c r="A7" s="8" t="s">
        <v>19</v>
      </c>
      <c r="B7" s="8" t="s">
        <v>20</v>
      </c>
      <c r="C7" s="8" t="n">
        <v>5</v>
      </c>
      <c r="D7" s="8" t="n">
        <v>3</v>
      </c>
      <c r="E7" s="8" t="n">
        <v>3</v>
      </c>
      <c r="F7" s="8" t="n">
        <v>4</v>
      </c>
      <c r="G7" s="8" t="n">
        <v>2</v>
      </c>
      <c r="H7" s="8" t="n">
        <f aca="false">AVERAGE(C7:G7)</f>
        <v>3.4</v>
      </c>
      <c r="I7" s="8" t="n">
        <f aca="false">ABS(H7-$W$3)</f>
        <v>0.502189781021898</v>
      </c>
      <c r="J7" s="8" t="n">
        <f aca="false">POWER(I7,2)</f>
        <v>0.252194576162822</v>
      </c>
      <c r="K7" s="8" t="s">
        <v>19</v>
      </c>
      <c r="L7" s="8" t="s">
        <v>20</v>
      </c>
      <c r="M7" s="8" t="n">
        <v>3</v>
      </c>
      <c r="N7" s="8" t="n">
        <v>1</v>
      </c>
      <c r="O7" s="8" t="n">
        <v>5</v>
      </c>
      <c r="P7" s="8" t="n">
        <v>2</v>
      </c>
      <c r="Q7" s="8" t="n">
        <v>5</v>
      </c>
      <c r="R7" s="8" t="n">
        <f aca="false">AVERAGE(M7:Q7)</f>
        <v>3.2</v>
      </c>
      <c r="S7" s="8" t="n">
        <f aca="false">ABS(R7-$W$4)</f>
        <v>0.401459854014598</v>
      </c>
      <c r="T7" s="8" t="n">
        <f aca="false">POWER(S7,2)</f>
        <v>0.161170014385422</v>
      </c>
      <c r="U7" s="3"/>
      <c r="AB7" s="3"/>
    </row>
    <row r="8" customFormat="false" ht="15" hidden="false" customHeight="false" outlineLevel="0" collapsed="false">
      <c r="A8" s="8" t="s">
        <v>19</v>
      </c>
      <c r="B8" s="8" t="s">
        <v>22</v>
      </c>
      <c r="C8" s="8" t="n">
        <v>1</v>
      </c>
      <c r="D8" s="8" t="n">
        <v>2</v>
      </c>
      <c r="E8" s="8" t="n">
        <v>3</v>
      </c>
      <c r="F8" s="8" t="n">
        <v>3</v>
      </c>
      <c r="G8" s="8" t="n">
        <v>2</v>
      </c>
      <c r="H8" s="8" t="n">
        <f aca="false">AVERAGE(C8:G8)</f>
        <v>2.2</v>
      </c>
      <c r="I8" s="8" t="n">
        <f aca="false">ABS(H8-$W$3)</f>
        <v>0.697810218978102</v>
      </c>
      <c r="J8" s="8" t="n">
        <f aca="false">POWER(I8,2)</f>
        <v>0.486939101710267</v>
      </c>
      <c r="K8" s="8" t="s">
        <v>19</v>
      </c>
      <c r="L8" s="8" t="s">
        <v>22</v>
      </c>
      <c r="M8" s="8" t="n">
        <v>5</v>
      </c>
      <c r="N8" s="8" t="n">
        <v>3</v>
      </c>
      <c r="O8" s="8" t="n">
        <v>5</v>
      </c>
      <c r="P8" s="8" t="n">
        <v>3</v>
      </c>
      <c r="Q8" s="8" t="n">
        <v>5</v>
      </c>
      <c r="R8" s="8" t="n">
        <f aca="false">AVERAGE(M8:Q8)</f>
        <v>4.2</v>
      </c>
      <c r="S8" s="8" t="n">
        <f aca="false">ABS(R8-$W$4)</f>
        <v>0.598540145985402</v>
      </c>
      <c r="T8" s="8" t="n">
        <f aca="false">POWER(S8,2)</f>
        <v>0.358250306356226</v>
      </c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true" outlineLevel="0" collapsed="false">
      <c r="A9" s="8" t="s">
        <v>24</v>
      </c>
      <c r="B9" s="8" t="s">
        <v>22</v>
      </c>
      <c r="C9" s="8" t="n">
        <v>3</v>
      </c>
      <c r="D9" s="8" t="n">
        <v>3</v>
      </c>
      <c r="E9" s="8" t="n">
        <v>1</v>
      </c>
      <c r="F9" s="8" t="n">
        <v>5</v>
      </c>
      <c r="G9" s="8" t="n">
        <v>3</v>
      </c>
      <c r="H9" s="8" t="n">
        <f aca="false">AVERAGE(C9:G9)</f>
        <v>3</v>
      </c>
      <c r="I9" s="8" t="n">
        <f aca="false">ABS(H9-$W$3)</f>
        <v>0.102189781021898</v>
      </c>
      <c r="J9" s="8" t="n">
        <f aca="false">POWER(I9,2)</f>
        <v>0.0104427513453034</v>
      </c>
      <c r="K9" s="8" t="s">
        <v>24</v>
      </c>
      <c r="L9" s="8" t="s">
        <v>22</v>
      </c>
      <c r="M9" s="8" t="n">
        <v>5</v>
      </c>
      <c r="N9" s="8" t="n">
        <v>5</v>
      </c>
      <c r="O9" s="8" t="n">
        <v>3</v>
      </c>
      <c r="P9" s="8" t="n">
        <v>1</v>
      </c>
      <c r="Q9" s="8" t="n">
        <v>4</v>
      </c>
      <c r="R9" s="8" t="n">
        <f aca="false">AVERAGE(M9:Q9)</f>
        <v>3.6</v>
      </c>
      <c r="S9" s="8" t="n">
        <f aca="false">ABS(R9-$W$4)</f>
        <v>0.00145985401459825</v>
      </c>
      <c r="T9" s="8" t="n">
        <f aca="false">POWER(S9,2)</f>
        <v>2.13117374393863E-006</v>
      </c>
      <c r="U9" s="3"/>
      <c r="V9" s="3"/>
      <c r="W9" s="3"/>
      <c r="X9" s="3"/>
      <c r="Y9" s="3"/>
      <c r="Z9" s="3"/>
      <c r="AA9" s="3"/>
      <c r="AB9" s="3"/>
    </row>
    <row r="10" customFormat="false" ht="15.75" hidden="false" customHeight="true" outlineLevel="0" collapsed="false">
      <c r="A10" s="8" t="s">
        <v>19</v>
      </c>
      <c r="B10" s="8" t="s">
        <v>20</v>
      </c>
      <c r="C10" s="8" t="n">
        <v>2</v>
      </c>
      <c r="D10" s="8" t="n">
        <v>3</v>
      </c>
      <c r="E10" s="8" t="n">
        <v>3</v>
      </c>
      <c r="F10" s="8" t="n">
        <v>5</v>
      </c>
      <c r="G10" s="8" t="n">
        <v>3</v>
      </c>
      <c r="H10" s="8" t="n">
        <f aca="false">AVERAGE(C10:G10)</f>
        <v>3.2</v>
      </c>
      <c r="I10" s="8" t="n">
        <f aca="false">ABS(H10-$W$3)</f>
        <v>0.302189781021898</v>
      </c>
      <c r="J10" s="8" t="n">
        <f aca="false">POWER(I10,2)</f>
        <v>0.0913186637540627</v>
      </c>
      <c r="K10" s="8" t="s">
        <v>19</v>
      </c>
      <c r="L10" s="8" t="s">
        <v>20</v>
      </c>
      <c r="M10" s="8" t="n">
        <v>4</v>
      </c>
      <c r="N10" s="8" t="n">
        <v>4</v>
      </c>
      <c r="O10" s="8" t="n">
        <v>3</v>
      </c>
      <c r="P10" s="8" t="n">
        <v>2</v>
      </c>
      <c r="Q10" s="8" t="n">
        <v>4</v>
      </c>
      <c r="R10" s="8" t="n">
        <f aca="false">AVERAGE(M10:Q10)</f>
        <v>3.4</v>
      </c>
      <c r="S10" s="8" t="n">
        <f aca="false">ABS(R10-$W$4)</f>
        <v>0.201459854014598</v>
      </c>
      <c r="T10" s="8" t="n">
        <f aca="false">POWER(S10,2)</f>
        <v>0.0405860727795833</v>
      </c>
      <c r="U10" s="3"/>
      <c r="V10" s="3"/>
      <c r="W10" s="3"/>
      <c r="X10" s="3"/>
      <c r="Y10" s="3"/>
      <c r="Z10" s="3"/>
      <c r="AA10" s="3"/>
      <c r="AB10" s="3"/>
    </row>
    <row r="11" customFormat="false" ht="15.75" hidden="false" customHeight="true" outlineLevel="0" collapsed="false">
      <c r="A11" s="8" t="s">
        <v>25</v>
      </c>
      <c r="B11" s="8" t="s">
        <v>22</v>
      </c>
      <c r="C11" s="8" t="n">
        <v>3</v>
      </c>
      <c r="D11" s="8" t="n">
        <v>5</v>
      </c>
      <c r="E11" s="8" t="n">
        <v>4</v>
      </c>
      <c r="F11" s="8" t="n">
        <v>5</v>
      </c>
      <c r="G11" s="8" t="n">
        <v>1</v>
      </c>
      <c r="H11" s="8" t="n">
        <f aca="false">AVERAGE(C11:G11)</f>
        <v>3.6</v>
      </c>
      <c r="I11" s="8" t="n">
        <f aca="false">ABS(H11-$W$3)</f>
        <v>0.702189781021898</v>
      </c>
      <c r="J11" s="8" t="n">
        <f aca="false">POWER(I11,2)</f>
        <v>0.493070488571581</v>
      </c>
      <c r="K11" s="8" t="s">
        <v>25</v>
      </c>
      <c r="L11" s="8" t="s">
        <v>22</v>
      </c>
      <c r="M11" s="8" t="n">
        <v>4</v>
      </c>
      <c r="N11" s="8" t="n">
        <v>4</v>
      </c>
      <c r="O11" s="8" t="n">
        <v>4</v>
      </c>
      <c r="P11" s="8" t="n">
        <v>1</v>
      </c>
      <c r="Q11" s="8" t="n">
        <v>4</v>
      </c>
      <c r="R11" s="8" t="n">
        <f aca="false">AVERAGE(M11:Q11)</f>
        <v>3.4</v>
      </c>
      <c r="S11" s="8" t="n">
        <f aca="false">ABS(R11-$W$4)</f>
        <v>0.201459854014598</v>
      </c>
      <c r="T11" s="8" t="n">
        <f aca="false">POWER(S11,2)</f>
        <v>0.0405860727795833</v>
      </c>
      <c r="U11" s="3"/>
      <c r="V11" s="3"/>
      <c r="W11" s="3"/>
      <c r="X11" s="3"/>
      <c r="Y11" s="3"/>
      <c r="Z11" s="3"/>
      <c r="AA11" s="3"/>
      <c r="AB11" s="3"/>
    </row>
    <row r="12" customFormat="false" ht="15" hidden="false" customHeight="false" outlineLevel="0" collapsed="false">
      <c r="A12" s="8" t="s">
        <v>19</v>
      </c>
      <c r="B12" s="8" t="s">
        <v>26</v>
      </c>
      <c r="C12" s="8" t="n">
        <v>3</v>
      </c>
      <c r="D12" s="8" t="n">
        <v>3</v>
      </c>
      <c r="E12" s="8" t="n">
        <v>5</v>
      </c>
      <c r="F12" s="8" t="n">
        <v>4</v>
      </c>
      <c r="G12" s="8" t="n">
        <v>1</v>
      </c>
      <c r="H12" s="8" t="n">
        <f aca="false">AVERAGE(C12:G12)</f>
        <v>3.2</v>
      </c>
      <c r="I12" s="8" t="n">
        <f aca="false">ABS(H12-$W$3)</f>
        <v>0.302189781021898</v>
      </c>
      <c r="J12" s="8" t="n">
        <f aca="false">POWER(I12,2)</f>
        <v>0.0913186637540627</v>
      </c>
      <c r="K12" s="8" t="s">
        <v>19</v>
      </c>
      <c r="L12" s="8" t="s">
        <v>26</v>
      </c>
      <c r="M12" s="8" t="n">
        <v>4</v>
      </c>
      <c r="N12" s="8" t="n">
        <v>4</v>
      </c>
      <c r="O12" s="8" t="n">
        <v>4</v>
      </c>
      <c r="P12" s="8" t="n">
        <v>2</v>
      </c>
      <c r="Q12" s="8" t="n">
        <v>5</v>
      </c>
      <c r="R12" s="8" t="n">
        <f aca="false">AVERAGE(M12:Q12)</f>
        <v>3.8</v>
      </c>
      <c r="S12" s="8" t="n">
        <f aca="false">ABS(R12-$W$4)</f>
        <v>0.198540145985401</v>
      </c>
      <c r="T12" s="8" t="n">
        <f aca="false">POWER(S12,2)</f>
        <v>0.0394181895679045</v>
      </c>
      <c r="U12" s="3"/>
      <c r="V12" s="3"/>
      <c r="W12" s="3"/>
      <c r="X12" s="3"/>
      <c r="Y12" s="3"/>
      <c r="Z12" s="3"/>
      <c r="AA12" s="3"/>
      <c r="AB12" s="3"/>
    </row>
    <row r="13" customFormat="false" ht="15.75" hidden="false" customHeight="true" outlineLevel="0" collapsed="false">
      <c r="A13" s="8" t="s">
        <v>24</v>
      </c>
      <c r="B13" s="8" t="s">
        <v>27</v>
      </c>
      <c r="C13" s="8" t="n">
        <v>1</v>
      </c>
      <c r="D13" s="8" t="n">
        <v>1</v>
      </c>
      <c r="E13" s="8" t="n">
        <v>3</v>
      </c>
      <c r="F13" s="8" t="n">
        <v>5</v>
      </c>
      <c r="G13" s="8" t="n">
        <v>1</v>
      </c>
      <c r="H13" s="8" t="n">
        <f aca="false">AVERAGE(C13:G13)</f>
        <v>2.2</v>
      </c>
      <c r="I13" s="8" t="n">
        <f aca="false">ABS(H13-$W$3)</f>
        <v>0.697810218978102</v>
      </c>
      <c r="J13" s="8" t="n">
        <f aca="false">POWER(I13,2)</f>
        <v>0.486939101710267</v>
      </c>
      <c r="K13" s="8" t="s">
        <v>24</v>
      </c>
      <c r="L13" s="8" t="s">
        <v>27</v>
      </c>
      <c r="M13" s="8" t="n">
        <v>4</v>
      </c>
      <c r="N13" s="8" t="n">
        <v>4</v>
      </c>
      <c r="O13" s="8" t="n">
        <v>3</v>
      </c>
      <c r="P13" s="8" t="n">
        <v>2</v>
      </c>
      <c r="Q13" s="8" t="n">
        <v>3</v>
      </c>
      <c r="R13" s="8" t="n">
        <f aca="false">AVERAGE(M13:Q13)</f>
        <v>3.2</v>
      </c>
      <c r="S13" s="8" t="n">
        <f aca="false">ABS(R13-$W$4)</f>
        <v>0.401459854014598</v>
      </c>
      <c r="T13" s="8" t="n">
        <f aca="false">POWER(S13,2)</f>
        <v>0.161170014385422</v>
      </c>
      <c r="U13" s="3"/>
      <c r="V13" s="3"/>
      <c r="W13" s="3"/>
      <c r="X13" s="3"/>
      <c r="Y13" s="3"/>
      <c r="Z13" s="3"/>
      <c r="AA13" s="3"/>
      <c r="AB13" s="3"/>
    </row>
    <row r="14" customFormat="false" ht="15" hidden="false" customHeight="false" outlineLevel="0" collapsed="false">
      <c r="A14" s="8" t="s">
        <v>19</v>
      </c>
      <c r="B14" s="8" t="s">
        <v>20</v>
      </c>
      <c r="C14" s="8" t="n">
        <v>4</v>
      </c>
      <c r="D14" s="8" t="n">
        <v>2</v>
      </c>
      <c r="E14" s="8" t="n">
        <v>1</v>
      </c>
      <c r="F14" s="8" t="n">
        <v>5</v>
      </c>
      <c r="G14" s="8" t="n">
        <v>2</v>
      </c>
      <c r="H14" s="8" t="n">
        <f aca="false">AVERAGE(C14:G14)</f>
        <v>2.8</v>
      </c>
      <c r="I14" s="8" t="n">
        <f aca="false">ABS(H14-$W$3)</f>
        <v>0.0978102189781023</v>
      </c>
      <c r="J14" s="8" t="n">
        <f aca="false">POWER(I14,2)</f>
        <v>0.00956683893654432</v>
      </c>
      <c r="K14" s="8" t="s">
        <v>19</v>
      </c>
      <c r="L14" s="8" t="s">
        <v>20</v>
      </c>
      <c r="M14" s="8" t="n">
        <v>3</v>
      </c>
      <c r="N14" s="8" t="n">
        <v>4</v>
      </c>
      <c r="O14" s="8" t="n">
        <v>4</v>
      </c>
      <c r="P14" s="8" t="n">
        <v>1</v>
      </c>
      <c r="Q14" s="8" t="n">
        <v>5</v>
      </c>
      <c r="R14" s="8" t="n">
        <f aca="false">AVERAGE(M14:Q14)</f>
        <v>3.4</v>
      </c>
      <c r="S14" s="8" t="n">
        <f aca="false">ABS(R14-$W$4)</f>
        <v>0.201459854014598</v>
      </c>
      <c r="T14" s="8" t="n">
        <f aca="false">POWER(S14,2)</f>
        <v>0.0405860727795833</v>
      </c>
      <c r="U14" s="3"/>
      <c r="V14" s="3"/>
      <c r="W14" s="3"/>
      <c r="X14" s="3"/>
      <c r="Y14" s="3"/>
      <c r="Z14" s="3"/>
      <c r="AA14" s="3"/>
      <c r="AB14" s="3"/>
    </row>
    <row r="15" customFormat="false" ht="15.75" hidden="false" customHeight="true" outlineLevel="0" collapsed="false">
      <c r="A15" s="8" t="s">
        <v>19</v>
      </c>
      <c r="B15" s="8" t="s">
        <v>26</v>
      </c>
      <c r="C15" s="8" t="n">
        <v>2</v>
      </c>
      <c r="D15" s="8" t="n">
        <v>2</v>
      </c>
      <c r="E15" s="8" t="n">
        <v>3</v>
      </c>
      <c r="F15" s="8" t="n">
        <v>4</v>
      </c>
      <c r="G15" s="8" t="n">
        <v>1</v>
      </c>
      <c r="H15" s="8" t="n">
        <f aca="false">AVERAGE(C15:G15)</f>
        <v>2.4</v>
      </c>
      <c r="I15" s="8" t="n">
        <f aca="false">ABS(H15-$W$3)</f>
        <v>0.497810218978102</v>
      </c>
      <c r="J15" s="8" t="n">
        <f aca="false">POWER(I15,2)</f>
        <v>0.247815014119026</v>
      </c>
      <c r="K15" s="8" t="s">
        <v>19</v>
      </c>
      <c r="L15" s="8" t="s">
        <v>26</v>
      </c>
      <c r="M15" s="8" t="n">
        <v>4</v>
      </c>
      <c r="N15" s="8" t="n">
        <v>2</v>
      </c>
      <c r="O15" s="8" t="n">
        <v>4</v>
      </c>
      <c r="P15" s="8" t="n">
        <v>2</v>
      </c>
      <c r="Q15" s="8" t="n">
        <v>4</v>
      </c>
      <c r="R15" s="8" t="n">
        <f aca="false">AVERAGE(M15:Q15)</f>
        <v>3.2</v>
      </c>
      <c r="S15" s="8" t="n">
        <f aca="false">ABS(R15-$W$4)</f>
        <v>0.401459854014598</v>
      </c>
      <c r="T15" s="8" t="n">
        <f aca="false">POWER(S15,2)</f>
        <v>0.161170014385422</v>
      </c>
      <c r="U15" s="3"/>
      <c r="V15" s="3"/>
      <c r="W15" s="3"/>
      <c r="X15" s="3"/>
      <c r="Y15" s="3"/>
      <c r="Z15" s="3"/>
      <c r="AA15" s="3"/>
      <c r="AB15" s="3"/>
    </row>
    <row r="16" customFormat="false" ht="15.75" hidden="false" customHeight="true" outlineLevel="0" collapsed="false">
      <c r="A16" s="8" t="s">
        <v>28</v>
      </c>
      <c r="B16" s="8" t="s">
        <v>27</v>
      </c>
      <c r="C16" s="8" t="n">
        <v>1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f aca="false">AVERAGE(C16:G16)</f>
        <v>2.8</v>
      </c>
      <c r="I16" s="8" t="n">
        <f aca="false">ABS(H16-$W$3)</f>
        <v>0.0978102189781023</v>
      </c>
      <c r="J16" s="8" t="n">
        <f aca="false">POWER(I16,2)</f>
        <v>0.00956683893654432</v>
      </c>
      <c r="K16" s="8" t="s">
        <v>28</v>
      </c>
      <c r="L16" s="8" t="s">
        <v>27</v>
      </c>
      <c r="M16" s="8" t="n">
        <v>4</v>
      </c>
      <c r="N16" s="8" t="n">
        <v>4</v>
      </c>
      <c r="O16" s="8" t="n">
        <v>2</v>
      </c>
      <c r="P16" s="8" t="n">
        <v>2</v>
      </c>
      <c r="Q16" s="8" t="n">
        <v>5</v>
      </c>
      <c r="R16" s="8" t="n">
        <f aca="false">AVERAGE(M16:Q16)</f>
        <v>3.4</v>
      </c>
      <c r="S16" s="8" t="n">
        <f aca="false">ABS(R16-$W$4)</f>
        <v>0.201459854014598</v>
      </c>
      <c r="T16" s="8" t="n">
        <f aca="false">POWER(S16,2)</f>
        <v>0.0405860727795833</v>
      </c>
      <c r="U16" s="3"/>
      <c r="V16" s="3"/>
      <c r="W16" s="3"/>
      <c r="X16" s="3"/>
      <c r="Y16" s="3"/>
      <c r="Z16" s="3"/>
      <c r="AA16" s="3"/>
      <c r="AB16" s="3"/>
    </row>
    <row r="17" customFormat="false" ht="15.75" hidden="false" customHeight="true" outlineLevel="0" collapsed="false">
      <c r="A17" s="8" t="s">
        <v>23</v>
      </c>
      <c r="B17" s="8" t="s">
        <v>26</v>
      </c>
      <c r="C17" s="8" t="n">
        <v>3</v>
      </c>
      <c r="D17" s="8" t="n">
        <v>2</v>
      </c>
      <c r="E17" s="8" t="n">
        <v>3</v>
      </c>
      <c r="F17" s="8" t="n">
        <v>4</v>
      </c>
      <c r="G17" s="8" t="n">
        <v>3</v>
      </c>
      <c r="H17" s="8" t="n">
        <f aca="false">AVERAGE(C17:G17)</f>
        <v>3</v>
      </c>
      <c r="I17" s="8" t="n">
        <f aca="false">ABS(H17-$W$3)</f>
        <v>0.102189781021898</v>
      </c>
      <c r="J17" s="8" t="n">
        <f aca="false">POWER(I17,2)</f>
        <v>0.0104427513453034</v>
      </c>
      <c r="K17" s="8" t="s">
        <v>23</v>
      </c>
      <c r="L17" s="8" t="s">
        <v>26</v>
      </c>
      <c r="M17" s="8" t="n">
        <v>4</v>
      </c>
      <c r="N17" s="8" t="n">
        <v>2</v>
      </c>
      <c r="O17" s="8" t="n">
        <v>3</v>
      </c>
      <c r="P17" s="8" t="n">
        <v>2</v>
      </c>
      <c r="Q17" s="8" t="n">
        <v>5</v>
      </c>
      <c r="R17" s="8" t="n">
        <f aca="false">AVERAGE(M17:Q17)</f>
        <v>3.2</v>
      </c>
      <c r="S17" s="8" t="n">
        <f aca="false">ABS(R17-$W$4)</f>
        <v>0.401459854014598</v>
      </c>
      <c r="T17" s="8" t="n">
        <f aca="false">POWER(S17,2)</f>
        <v>0.161170014385422</v>
      </c>
      <c r="U17" s="3"/>
      <c r="V17" s="3"/>
      <c r="W17" s="3"/>
      <c r="X17" s="3"/>
      <c r="Y17" s="3"/>
      <c r="Z17" s="3"/>
      <c r="AA17" s="3"/>
      <c r="AB17" s="3"/>
    </row>
    <row r="18" customFormat="false" ht="15.75" hidden="false" customHeight="true" outlineLevel="0" collapsed="false">
      <c r="A18" s="8" t="s">
        <v>25</v>
      </c>
      <c r="B18" s="8" t="s">
        <v>27</v>
      </c>
      <c r="C18" s="8" t="n">
        <v>3</v>
      </c>
      <c r="D18" s="8" t="n">
        <v>3</v>
      </c>
      <c r="E18" s="8" t="n">
        <v>2</v>
      </c>
      <c r="F18" s="8" t="n">
        <v>3</v>
      </c>
      <c r="G18" s="8" t="n">
        <v>2</v>
      </c>
      <c r="H18" s="8" t="n">
        <f aca="false">AVERAGE(C18:G18)</f>
        <v>2.6</v>
      </c>
      <c r="I18" s="8" t="n">
        <f aca="false">ABS(H18-$W$3)</f>
        <v>0.297810218978102</v>
      </c>
      <c r="J18" s="8" t="n">
        <f aca="false">POWER(I18,2)</f>
        <v>0.0886909265277851</v>
      </c>
      <c r="K18" s="8" t="s">
        <v>25</v>
      </c>
      <c r="L18" s="8" t="s">
        <v>27</v>
      </c>
      <c r="M18" s="8" t="n">
        <v>2</v>
      </c>
      <c r="N18" s="8" t="n">
        <v>3</v>
      </c>
      <c r="O18" s="8" t="n">
        <v>3</v>
      </c>
      <c r="P18" s="8" t="n">
        <v>2</v>
      </c>
      <c r="Q18" s="8" t="n">
        <v>5</v>
      </c>
      <c r="R18" s="8" t="n">
        <f aca="false">AVERAGE(M18:Q18)</f>
        <v>3</v>
      </c>
      <c r="S18" s="8" t="n">
        <f aca="false">ABS(R18-$W$4)</f>
        <v>0.601459854014598</v>
      </c>
      <c r="T18" s="8" t="n">
        <f aca="false">POWER(S18,2)</f>
        <v>0.361753955991262</v>
      </c>
      <c r="U18" s="3"/>
      <c r="V18" s="3"/>
      <c r="W18" s="3"/>
      <c r="X18" s="3"/>
      <c r="Y18" s="3"/>
      <c r="Z18" s="3"/>
      <c r="AA18" s="3"/>
      <c r="AB18" s="3"/>
    </row>
    <row r="19" customFormat="false" ht="15.75" hidden="false" customHeight="true" outlineLevel="0" collapsed="false">
      <c r="A19" s="8" t="s">
        <v>19</v>
      </c>
      <c r="B19" s="8" t="s">
        <v>20</v>
      </c>
      <c r="C19" s="8" t="n">
        <v>2</v>
      </c>
      <c r="D19" s="8" t="n">
        <v>3</v>
      </c>
      <c r="E19" s="8" t="n">
        <v>2</v>
      </c>
      <c r="F19" s="8" t="n">
        <v>5</v>
      </c>
      <c r="G19" s="8" t="n">
        <v>2</v>
      </c>
      <c r="H19" s="8" t="n">
        <f aca="false">AVERAGE(C19:G19)</f>
        <v>2.8</v>
      </c>
      <c r="I19" s="8" t="n">
        <f aca="false">ABS(H19-$W$3)</f>
        <v>0.0978102189781023</v>
      </c>
      <c r="J19" s="8" t="n">
        <f aca="false">POWER(I19,2)</f>
        <v>0.00956683893654432</v>
      </c>
      <c r="K19" s="8" t="s">
        <v>19</v>
      </c>
      <c r="L19" s="8" t="s">
        <v>20</v>
      </c>
      <c r="M19" s="8" t="n">
        <v>5</v>
      </c>
      <c r="N19" s="8" t="n">
        <v>5</v>
      </c>
      <c r="O19" s="8" t="n">
        <v>5</v>
      </c>
      <c r="P19" s="8" t="n">
        <v>2</v>
      </c>
      <c r="Q19" s="8" t="n">
        <v>5</v>
      </c>
      <c r="R19" s="8" t="n">
        <f aca="false">AVERAGE(M19:Q19)</f>
        <v>4.4</v>
      </c>
      <c r="S19" s="8" t="n">
        <f aca="false">ABS(R19-$W$4)</f>
        <v>0.798540145985402</v>
      </c>
      <c r="T19" s="8" t="n">
        <f aca="false">POWER(S19,2)</f>
        <v>0.637666364750387</v>
      </c>
      <c r="U19" s="3"/>
      <c r="V19" s="3"/>
      <c r="W19" s="3"/>
      <c r="X19" s="3"/>
      <c r="Y19" s="3"/>
      <c r="Z19" s="3"/>
      <c r="AA19" s="3"/>
      <c r="AB19" s="3"/>
    </row>
    <row r="20" customFormat="false" ht="15.75" hidden="false" customHeight="true" outlineLevel="0" collapsed="false">
      <c r="A20" s="8" t="s">
        <v>23</v>
      </c>
      <c r="B20" s="8" t="s">
        <v>20</v>
      </c>
      <c r="C20" s="8" t="n">
        <v>3</v>
      </c>
      <c r="D20" s="8" t="n">
        <v>3</v>
      </c>
      <c r="E20" s="8" t="n">
        <v>3</v>
      </c>
      <c r="F20" s="8" t="n">
        <v>4</v>
      </c>
      <c r="G20" s="8" t="n">
        <v>2</v>
      </c>
      <c r="H20" s="8" t="n">
        <f aca="false">AVERAGE(C20:G20)</f>
        <v>3</v>
      </c>
      <c r="I20" s="8" t="n">
        <f aca="false">ABS(H20-$W$3)</f>
        <v>0.102189781021898</v>
      </c>
      <c r="J20" s="8" t="n">
        <f aca="false">POWER(I20,2)</f>
        <v>0.0104427513453034</v>
      </c>
      <c r="K20" s="8" t="s">
        <v>23</v>
      </c>
      <c r="L20" s="8" t="s">
        <v>20</v>
      </c>
      <c r="M20" s="8" t="n">
        <v>3</v>
      </c>
      <c r="N20" s="8" t="n">
        <v>5</v>
      </c>
      <c r="O20" s="8" t="n">
        <v>4</v>
      </c>
      <c r="P20" s="8" t="n">
        <v>3</v>
      </c>
      <c r="Q20" s="8" t="n">
        <v>5</v>
      </c>
      <c r="R20" s="8" t="n">
        <f aca="false">AVERAGE(M20:Q20)</f>
        <v>4</v>
      </c>
      <c r="S20" s="8" t="n">
        <f aca="false">ABS(R20-$W$4)</f>
        <v>0.398540145985402</v>
      </c>
      <c r="T20" s="8" t="n">
        <f aca="false">POWER(S20,2)</f>
        <v>0.158834247962065</v>
      </c>
      <c r="U20" s="3"/>
      <c r="V20" s="3"/>
      <c r="W20" s="3"/>
      <c r="X20" s="3"/>
      <c r="Y20" s="3"/>
      <c r="Z20" s="3"/>
      <c r="AA20" s="3"/>
      <c r="AB20" s="3"/>
    </row>
    <row r="21" customFormat="false" ht="15.75" hidden="false" customHeight="true" outlineLevel="0" collapsed="false">
      <c r="A21" s="8" t="s">
        <v>19</v>
      </c>
      <c r="B21" s="8" t="s">
        <v>20</v>
      </c>
      <c r="C21" s="8" t="n">
        <v>2</v>
      </c>
      <c r="D21" s="8" t="n">
        <v>4</v>
      </c>
      <c r="E21" s="8" t="n">
        <v>2</v>
      </c>
      <c r="F21" s="8" t="n">
        <v>5</v>
      </c>
      <c r="G21" s="8" t="n">
        <v>3</v>
      </c>
      <c r="H21" s="8" t="n">
        <f aca="false">AVERAGE(C21:G21)</f>
        <v>3.2</v>
      </c>
      <c r="I21" s="8" t="n">
        <f aca="false">ABS(H21-$W$3)</f>
        <v>0.302189781021898</v>
      </c>
      <c r="J21" s="8" t="n">
        <f aca="false">POWER(I21,2)</f>
        <v>0.0913186637540627</v>
      </c>
      <c r="K21" s="8" t="s">
        <v>19</v>
      </c>
      <c r="L21" s="8" t="s">
        <v>20</v>
      </c>
      <c r="M21" s="8" t="n">
        <v>5</v>
      </c>
      <c r="N21" s="8" t="n">
        <v>4</v>
      </c>
      <c r="O21" s="8" t="n">
        <v>3</v>
      </c>
      <c r="P21" s="8" t="n">
        <v>4</v>
      </c>
      <c r="Q21" s="8" t="n">
        <v>2</v>
      </c>
      <c r="R21" s="8" t="n">
        <f aca="false">AVERAGE(M21:Q21)</f>
        <v>3.6</v>
      </c>
      <c r="S21" s="8" t="n">
        <f aca="false">ABS(R21-$W$4)</f>
        <v>0.00145985401459825</v>
      </c>
      <c r="T21" s="8" t="n">
        <f aca="false">POWER(S21,2)</f>
        <v>2.13117374393863E-006</v>
      </c>
      <c r="U21" s="3"/>
      <c r="V21" s="3"/>
      <c r="W21" s="3"/>
      <c r="X21" s="3"/>
      <c r="Y21" s="3"/>
      <c r="Z21" s="3"/>
      <c r="AA21" s="3"/>
      <c r="AB21" s="3"/>
    </row>
    <row r="22" customFormat="false" ht="15" hidden="false" customHeight="false" outlineLevel="0" collapsed="false">
      <c r="A22" s="8" t="s">
        <v>19</v>
      </c>
      <c r="B22" s="8" t="s">
        <v>27</v>
      </c>
      <c r="C22" s="8" t="n">
        <v>2</v>
      </c>
      <c r="D22" s="8" t="n">
        <v>3</v>
      </c>
      <c r="E22" s="8" t="n">
        <v>4</v>
      </c>
      <c r="F22" s="8" t="n">
        <v>3</v>
      </c>
      <c r="G22" s="8" t="n">
        <v>2</v>
      </c>
      <c r="H22" s="8" t="n">
        <f aca="false">AVERAGE(C22:G22)</f>
        <v>2.8</v>
      </c>
      <c r="I22" s="8" t="n">
        <f aca="false">ABS(H22-$W$3)</f>
        <v>0.0978102189781023</v>
      </c>
      <c r="J22" s="8" t="n">
        <f aca="false">POWER(I22,2)</f>
        <v>0.00956683893654432</v>
      </c>
      <c r="K22" s="8" t="s">
        <v>19</v>
      </c>
      <c r="L22" s="8" t="s">
        <v>27</v>
      </c>
      <c r="M22" s="8" t="n">
        <v>2</v>
      </c>
      <c r="N22" s="8" t="n">
        <v>4</v>
      </c>
      <c r="O22" s="8" t="n">
        <v>5</v>
      </c>
      <c r="P22" s="8" t="n">
        <v>3</v>
      </c>
      <c r="Q22" s="8" t="n">
        <v>5</v>
      </c>
      <c r="R22" s="8" t="n">
        <f aca="false">AVERAGE(M22:Q22)</f>
        <v>3.8</v>
      </c>
      <c r="S22" s="8" t="n">
        <f aca="false">ABS(R22-$W$4)</f>
        <v>0.198540145985401</v>
      </c>
      <c r="T22" s="8" t="n">
        <f aca="false">POWER(S22,2)</f>
        <v>0.0394181895679045</v>
      </c>
      <c r="U22" s="3"/>
      <c r="V22" s="3"/>
      <c r="W22" s="3"/>
      <c r="X22" s="3"/>
      <c r="Y22" s="3"/>
      <c r="Z22" s="3"/>
      <c r="AA22" s="3"/>
      <c r="AB22" s="3"/>
    </row>
    <row r="23" customFormat="false" ht="15.75" hidden="false" customHeight="true" outlineLevel="0" collapsed="false">
      <c r="A23" s="8" t="s">
        <v>19</v>
      </c>
      <c r="B23" s="8" t="s">
        <v>26</v>
      </c>
      <c r="C23" s="8" t="n">
        <v>1</v>
      </c>
      <c r="D23" s="8" t="n">
        <v>5</v>
      </c>
      <c r="E23" s="8" t="n">
        <v>2</v>
      </c>
      <c r="F23" s="8" t="n">
        <v>5</v>
      </c>
      <c r="G23" s="8" t="n">
        <v>2</v>
      </c>
      <c r="H23" s="8" t="n">
        <f aca="false">AVERAGE(C23:G23)</f>
        <v>3</v>
      </c>
      <c r="I23" s="8" t="n">
        <f aca="false">ABS(H23-$W$3)</f>
        <v>0.102189781021898</v>
      </c>
      <c r="J23" s="8" t="n">
        <f aca="false">POWER(I23,2)</f>
        <v>0.0104427513453034</v>
      </c>
      <c r="K23" s="8" t="s">
        <v>19</v>
      </c>
      <c r="L23" s="8" t="s">
        <v>26</v>
      </c>
      <c r="M23" s="8" t="n">
        <v>4</v>
      </c>
      <c r="N23" s="8" t="n">
        <v>5</v>
      </c>
      <c r="O23" s="8" t="n">
        <v>3</v>
      </c>
      <c r="P23" s="8" t="n">
        <v>1</v>
      </c>
      <c r="Q23" s="8" t="n">
        <v>3</v>
      </c>
      <c r="R23" s="8" t="n">
        <f aca="false">AVERAGE(M23:Q23)</f>
        <v>3.2</v>
      </c>
      <c r="S23" s="8" t="n">
        <f aca="false">ABS(R23-$W$4)</f>
        <v>0.401459854014598</v>
      </c>
      <c r="T23" s="8" t="n">
        <f aca="false">POWER(S23,2)</f>
        <v>0.161170014385422</v>
      </c>
      <c r="U23" s="3"/>
      <c r="V23" s="3"/>
      <c r="W23" s="3"/>
      <c r="X23" s="3"/>
      <c r="Y23" s="3"/>
      <c r="Z23" s="3"/>
      <c r="AA23" s="3"/>
      <c r="AB23" s="3"/>
    </row>
    <row r="24" customFormat="false" ht="15.75" hidden="false" customHeight="true" outlineLevel="0" collapsed="false">
      <c r="A24" s="8" t="s">
        <v>24</v>
      </c>
      <c r="B24" s="8" t="s">
        <v>22</v>
      </c>
      <c r="C24" s="8" t="n">
        <v>3</v>
      </c>
      <c r="D24" s="8" t="n">
        <v>2</v>
      </c>
      <c r="E24" s="8" t="n">
        <v>4</v>
      </c>
      <c r="F24" s="8" t="n">
        <v>4</v>
      </c>
      <c r="G24" s="8" t="n">
        <v>1</v>
      </c>
      <c r="H24" s="8" t="n">
        <f aca="false">AVERAGE(C24:G24)</f>
        <v>2.8</v>
      </c>
      <c r="I24" s="8" t="n">
        <f aca="false">ABS(H24-$W$3)</f>
        <v>0.0978102189781023</v>
      </c>
      <c r="J24" s="8" t="n">
        <f aca="false">POWER(I24,2)</f>
        <v>0.00956683893654432</v>
      </c>
      <c r="K24" s="8" t="s">
        <v>24</v>
      </c>
      <c r="L24" s="8" t="s">
        <v>22</v>
      </c>
      <c r="M24" s="8" t="n">
        <v>5</v>
      </c>
      <c r="N24" s="8" t="n">
        <v>3</v>
      </c>
      <c r="O24" s="8" t="n">
        <v>4</v>
      </c>
      <c r="P24" s="8" t="n">
        <v>3</v>
      </c>
      <c r="Q24" s="8" t="n">
        <v>3</v>
      </c>
      <c r="R24" s="8" t="n">
        <f aca="false">AVERAGE(M24:Q24)</f>
        <v>3.6</v>
      </c>
      <c r="S24" s="8" t="n">
        <f aca="false">ABS(R24-$W$4)</f>
        <v>0.00145985401459825</v>
      </c>
      <c r="T24" s="8" t="n">
        <f aca="false">POWER(S24,2)</f>
        <v>2.13117374393863E-006</v>
      </c>
      <c r="U24" s="3"/>
      <c r="V24" s="3"/>
      <c r="W24" s="3"/>
      <c r="X24" s="3"/>
      <c r="Y24" s="3"/>
      <c r="Z24" s="3"/>
      <c r="AA24" s="3"/>
      <c r="AB24" s="3"/>
    </row>
    <row r="25" customFormat="false" ht="15.75" hidden="false" customHeight="true" outlineLevel="0" collapsed="false">
      <c r="A25" s="8" t="s">
        <v>23</v>
      </c>
      <c r="B25" s="8" t="s">
        <v>26</v>
      </c>
      <c r="C25" s="8" t="n">
        <v>3</v>
      </c>
      <c r="D25" s="8" t="n">
        <v>2</v>
      </c>
      <c r="E25" s="8" t="n">
        <v>3</v>
      </c>
      <c r="F25" s="8" t="n">
        <v>5</v>
      </c>
      <c r="G25" s="8" t="n">
        <v>2</v>
      </c>
      <c r="H25" s="8" t="n">
        <f aca="false">AVERAGE(C25:G25)</f>
        <v>3</v>
      </c>
      <c r="I25" s="8" t="n">
        <f aca="false">ABS(H25-$W$3)</f>
        <v>0.102189781021898</v>
      </c>
      <c r="J25" s="8" t="n">
        <f aca="false">POWER(I25,2)</f>
        <v>0.0104427513453034</v>
      </c>
      <c r="K25" s="8" t="s">
        <v>23</v>
      </c>
      <c r="L25" s="8" t="s">
        <v>26</v>
      </c>
      <c r="M25" s="8" t="n">
        <v>4</v>
      </c>
      <c r="N25" s="8" t="n">
        <v>4</v>
      </c>
      <c r="O25" s="8" t="n">
        <v>4</v>
      </c>
      <c r="P25" s="8" t="n">
        <v>3</v>
      </c>
      <c r="Q25" s="8" t="n">
        <v>5</v>
      </c>
      <c r="R25" s="8" t="n">
        <f aca="false">AVERAGE(M25:Q25)</f>
        <v>4</v>
      </c>
      <c r="S25" s="8" t="n">
        <f aca="false">ABS(R25-$W$4)</f>
        <v>0.398540145985402</v>
      </c>
      <c r="T25" s="8" t="n">
        <f aca="false">POWER(S25,2)</f>
        <v>0.158834247962065</v>
      </c>
      <c r="U25" s="3"/>
      <c r="V25" s="3"/>
      <c r="W25" s="3"/>
      <c r="X25" s="3"/>
      <c r="Y25" s="3"/>
      <c r="Z25" s="3"/>
      <c r="AA25" s="3"/>
      <c r="AB25" s="3"/>
    </row>
    <row r="26" customFormat="false" ht="15" hidden="false" customHeight="false" outlineLevel="0" collapsed="false">
      <c r="A26" s="8" t="s">
        <v>25</v>
      </c>
      <c r="B26" s="8" t="s">
        <v>27</v>
      </c>
      <c r="C26" s="8" t="n">
        <v>5</v>
      </c>
      <c r="D26" s="8" t="n">
        <v>1</v>
      </c>
      <c r="E26" s="8" t="n">
        <v>2</v>
      </c>
      <c r="F26" s="8" t="n">
        <v>5</v>
      </c>
      <c r="G26" s="8" t="n">
        <v>3</v>
      </c>
      <c r="H26" s="8" t="n">
        <f aca="false">AVERAGE(C26:G26)</f>
        <v>3.2</v>
      </c>
      <c r="I26" s="8" t="n">
        <f aca="false">ABS(H26-$W$3)</f>
        <v>0.302189781021898</v>
      </c>
      <c r="J26" s="8" t="n">
        <f aca="false">POWER(I26,2)</f>
        <v>0.0913186637540627</v>
      </c>
      <c r="K26" s="8" t="s">
        <v>25</v>
      </c>
      <c r="L26" s="8" t="s">
        <v>27</v>
      </c>
      <c r="M26" s="8" t="n">
        <v>4</v>
      </c>
      <c r="N26" s="8" t="n">
        <v>4</v>
      </c>
      <c r="O26" s="8" t="n">
        <v>4</v>
      </c>
      <c r="P26" s="8" t="n">
        <v>3</v>
      </c>
      <c r="Q26" s="8" t="n">
        <v>3</v>
      </c>
      <c r="R26" s="8" t="n">
        <f aca="false">AVERAGE(M26:Q26)</f>
        <v>3.6</v>
      </c>
      <c r="S26" s="8" t="n">
        <f aca="false">ABS(R26-$W$4)</f>
        <v>0.00145985401459825</v>
      </c>
      <c r="T26" s="8" t="n">
        <f aca="false">POWER(S26,2)</f>
        <v>2.13117374393863E-006</v>
      </c>
      <c r="U26" s="3"/>
      <c r="V26" s="3"/>
      <c r="W26" s="3"/>
      <c r="X26" s="3"/>
      <c r="Y26" s="3"/>
      <c r="Z26" s="3"/>
      <c r="AA26" s="3"/>
      <c r="AB26" s="3"/>
    </row>
    <row r="27" customFormat="false" ht="15" hidden="false" customHeight="false" outlineLevel="0" collapsed="false">
      <c r="A27" s="8" t="s">
        <v>25</v>
      </c>
      <c r="B27" s="8" t="s">
        <v>22</v>
      </c>
      <c r="C27" s="8" t="n">
        <v>5</v>
      </c>
      <c r="D27" s="8" t="n">
        <v>3</v>
      </c>
      <c r="E27" s="8" t="n">
        <v>3</v>
      </c>
      <c r="F27" s="8" t="n">
        <v>4</v>
      </c>
      <c r="G27" s="8" t="n">
        <v>3</v>
      </c>
      <c r="H27" s="8" t="n">
        <f aca="false">AVERAGE(C27:G27)</f>
        <v>3.6</v>
      </c>
      <c r="I27" s="8" t="n">
        <f aca="false">ABS(H27-$W$3)</f>
        <v>0.702189781021898</v>
      </c>
      <c r="J27" s="8" t="n">
        <f aca="false">POWER(I27,2)</f>
        <v>0.493070488571581</v>
      </c>
      <c r="K27" s="8" t="s">
        <v>25</v>
      </c>
      <c r="L27" s="8" t="s">
        <v>22</v>
      </c>
      <c r="M27" s="8" t="n">
        <v>4</v>
      </c>
      <c r="N27" s="8" t="n">
        <v>4</v>
      </c>
      <c r="O27" s="8" t="n">
        <v>3</v>
      </c>
      <c r="P27" s="8" t="n">
        <v>1</v>
      </c>
      <c r="Q27" s="8" t="n">
        <v>5</v>
      </c>
      <c r="R27" s="8" t="n">
        <f aca="false">AVERAGE(M27:Q27)</f>
        <v>3.4</v>
      </c>
      <c r="S27" s="8" t="n">
        <f aca="false">ABS(R27-$W$4)</f>
        <v>0.201459854014598</v>
      </c>
      <c r="T27" s="8" t="n">
        <f aca="false">POWER(S27,2)</f>
        <v>0.0405860727795833</v>
      </c>
      <c r="U27" s="3"/>
      <c r="V27" s="3"/>
      <c r="W27" s="3"/>
      <c r="X27" s="3"/>
      <c r="Y27" s="3"/>
      <c r="Z27" s="3"/>
      <c r="AA27" s="3"/>
      <c r="AB27" s="3"/>
    </row>
    <row r="28" customFormat="false" ht="15.75" hidden="false" customHeight="true" outlineLevel="0" collapsed="false">
      <c r="A28" s="8" t="s">
        <v>28</v>
      </c>
      <c r="B28" s="8" t="s">
        <v>27</v>
      </c>
      <c r="C28" s="8" t="n">
        <v>2</v>
      </c>
      <c r="D28" s="8" t="n">
        <v>1</v>
      </c>
      <c r="E28" s="8" t="n">
        <v>2</v>
      </c>
      <c r="F28" s="8" t="n">
        <v>5</v>
      </c>
      <c r="G28" s="8" t="n">
        <v>3</v>
      </c>
      <c r="H28" s="8" t="n">
        <f aca="false">AVERAGE(C28:G28)</f>
        <v>2.6</v>
      </c>
      <c r="I28" s="8" t="n">
        <f aca="false">ABS(H28-$W$3)</f>
        <v>0.297810218978102</v>
      </c>
      <c r="J28" s="8" t="n">
        <f aca="false">POWER(I28,2)</f>
        <v>0.0886909265277851</v>
      </c>
      <c r="K28" s="8" t="s">
        <v>28</v>
      </c>
      <c r="L28" s="8" t="s">
        <v>27</v>
      </c>
      <c r="M28" s="8" t="n">
        <v>5</v>
      </c>
      <c r="N28" s="8" t="n">
        <v>5</v>
      </c>
      <c r="O28" s="8" t="n">
        <v>4</v>
      </c>
      <c r="P28" s="8" t="n">
        <v>3</v>
      </c>
      <c r="Q28" s="8" t="n">
        <v>4</v>
      </c>
      <c r="R28" s="8" t="n">
        <f aca="false">AVERAGE(M28:Q28)</f>
        <v>4.2</v>
      </c>
      <c r="S28" s="8" t="n">
        <f aca="false">ABS(R28-$W$4)</f>
        <v>0.598540145985402</v>
      </c>
      <c r="T28" s="8" t="n">
        <f aca="false">POWER(S28,2)</f>
        <v>0.358250306356226</v>
      </c>
      <c r="U28" s="3"/>
      <c r="V28" s="3"/>
      <c r="W28" s="3"/>
      <c r="X28" s="3"/>
      <c r="Y28" s="3"/>
      <c r="Z28" s="3"/>
      <c r="AA28" s="3"/>
      <c r="AB28" s="3"/>
    </row>
    <row r="29" customFormat="false" ht="15.75" hidden="false" customHeight="true" outlineLevel="0" collapsed="false">
      <c r="A29" s="8" t="s">
        <v>23</v>
      </c>
      <c r="B29" s="8" t="s">
        <v>20</v>
      </c>
      <c r="C29" s="8" t="n">
        <v>3</v>
      </c>
      <c r="D29" s="8" t="n">
        <v>3</v>
      </c>
      <c r="E29" s="8" t="n">
        <v>1</v>
      </c>
      <c r="F29" s="8" t="n">
        <v>5</v>
      </c>
      <c r="G29" s="8" t="n">
        <v>3</v>
      </c>
      <c r="H29" s="8" t="n">
        <f aca="false">AVERAGE(C29:G29)</f>
        <v>3</v>
      </c>
      <c r="I29" s="8" t="n">
        <f aca="false">ABS(H29-$W$3)</f>
        <v>0.102189781021898</v>
      </c>
      <c r="J29" s="8" t="n">
        <f aca="false">POWER(I29,2)</f>
        <v>0.0104427513453034</v>
      </c>
      <c r="K29" s="8" t="s">
        <v>23</v>
      </c>
      <c r="L29" s="8" t="s">
        <v>20</v>
      </c>
      <c r="M29" s="8" t="n">
        <v>4</v>
      </c>
      <c r="N29" s="8" t="n">
        <v>4</v>
      </c>
      <c r="O29" s="8" t="n">
        <v>3</v>
      </c>
      <c r="P29" s="8" t="n">
        <v>2</v>
      </c>
      <c r="Q29" s="8" t="n">
        <v>5</v>
      </c>
      <c r="R29" s="8" t="n">
        <f aca="false">AVERAGE(M29:Q29)</f>
        <v>3.6</v>
      </c>
      <c r="S29" s="8" t="n">
        <f aca="false">ABS(R29-$W$4)</f>
        <v>0.00145985401459825</v>
      </c>
      <c r="T29" s="8" t="n">
        <f aca="false">POWER(S29,2)</f>
        <v>2.13117374393863E-006</v>
      </c>
      <c r="U29" s="3"/>
      <c r="V29" s="3"/>
      <c r="W29" s="3"/>
      <c r="X29" s="3"/>
      <c r="Y29" s="3"/>
      <c r="Z29" s="3"/>
      <c r="AA29" s="3"/>
      <c r="AB29" s="3"/>
    </row>
    <row r="30" customFormat="false" ht="15.75" hidden="false" customHeight="true" outlineLevel="0" collapsed="false">
      <c r="A30" s="8" t="s">
        <v>19</v>
      </c>
      <c r="B30" s="8" t="s">
        <v>20</v>
      </c>
      <c r="C30" s="8" t="n">
        <v>3</v>
      </c>
      <c r="D30" s="8" t="n">
        <v>4</v>
      </c>
      <c r="E30" s="8" t="n">
        <v>1</v>
      </c>
      <c r="F30" s="8" t="n">
        <v>5</v>
      </c>
      <c r="G30" s="8" t="n">
        <v>1</v>
      </c>
      <c r="H30" s="8" t="n">
        <f aca="false">AVERAGE(C30:G30)</f>
        <v>2.8</v>
      </c>
      <c r="I30" s="8" t="n">
        <f aca="false">ABS(H30-$W$3)</f>
        <v>0.0978102189781023</v>
      </c>
      <c r="J30" s="8" t="n">
        <f aca="false">POWER(I30,2)</f>
        <v>0.00956683893654432</v>
      </c>
      <c r="K30" s="8" t="s">
        <v>19</v>
      </c>
      <c r="L30" s="8" t="s">
        <v>20</v>
      </c>
      <c r="M30" s="8" t="n">
        <v>5</v>
      </c>
      <c r="N30" s="8" t="n">
        <v>4</v>
      </c>
      <c r="O30" s="8" t="n">
        <v>4</v>
      </c>
      <c r="P30" s="8" t="n">
        <v>1</v>
      </c>
      <c r="Q30" s="8" t="n">
        <v>5</v>
      </c>
      <c r="R30" s="8" t="n">
        <f aca="false">AVERAGE(M30:Q30)</f>
        <v>3.8</v>
      </c>
      <c r="S30" s="8" t="n">
        <f aca="false">ABS(R30-$W$4)</f>
        <v>0.198540145985401</v>
      </c>
      <c r="T30" s="8" t="n">
        <f aca="false">POWER(S30,2)</f>
        <v>0.0394181895679045</v>
      </c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true" outlineLevel="0" collapsed="false">
      <c r="A31" s="8" t="s">
        <v>25</v>
      </c>
      <c r="B31" s="8" t="s">
        <v>22</v>
      </c>
      <c r="C31" s="8" t="n">
        <v>1</v>
      </c>
      <c r="D31" s="8" t="n">
        <v>2</v>
      </c>
      <c r="E31" s="8" t="n">
        <v>3</v>
      </c>
      <c r="F31" s="8" t="n">
        <v>4</v>
      </c>
      <c r="G31" s="8" t="n">
        <v>2</v>
      </c>
      <c r="H31" s="8" t="n">
        <f aca="false">AVERAGE(C31:G31)</f>
        <v>2.4</v>
      </c>
      <c r="I31" s="8" t="n">
        <f aca="false">ABS(H31-$W$3)</f>
        <v>0.497810218978102</v>
      </c>
      <c r="J31" s="8" t="n">
        <f aca="false">POWER(I31,2)</f>
        <v>0.247815014119026</v>
      </c>
      <c r="K31" s="8" t="s">
        <v>25</v>
      </c>
      <c r="L31" s="8" t="s">
        <v>22</v>
      </c>
      <c r="M31" s="8" t="n">
        <v>4</v>
      </c>
      <c r="N31" s="8" t="n">
        <v>4</v>
      </c>
      <c r="O31" s="8" t="n">
        <v>3</v>
      </c>
      <c r="P31" s="8" t="n">
        <v>1</v>
      </c>
      <c r="Q31" s="8" t="n">
        <v>5</v>
      </c>
      <c r="R31" s="8" t="n">
        <f aca="false">AVERAGE(M31:Q31)</f>
        <v>3.4</v>
      </c>
      <c r="S31" s="8" t="n">
        <f aca="false">ABS(R31-$W$4)</f>
        <v>0.201459854014598</v>
      </c>
      <c r="T31" s="8" t="n">
        <f aca="false">POWER(S31,2)</f>
        <v>0.0405860727795833</v>
      </c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true" outlineLevel="0" collapsed="false">
      <c r="A32" s="8" t="s">
        <v>19</v>
      </c>
      <c r="B32" s="8" t="s">
        <v>27</v>
      </c>
      <c r="C32" s="8" t="n">
        <v>2</v>
      </c>
      <c r="D32" s="8" t="n">
        <v>2</v>
      </c>
      <c r="E32" s="8" t="n">
        <v>3</v>
      </c>
      <c r="F32" s="8" t="n">
        <v>4</v>
      </c>
      <c r="G32" s="8" t="n">
        <v>3</v>
      </c>
      <c r="H32" s="8" t="n">
        <f aca="false">AVERAGE(C32:G32)</f>
        <v>2.8</v>
      </c>
      <c r="I32" s="8" t="n">
        <f aca="false">ABS(H32-$W$3)</f>
        <v>0.0978102189781023</v>
      </c>
      <c r="J32" s="8" t="n">
        <f aca="false">POWER(I32,2)</f>
        <v>0.00956683893654432</v>
      </c>
      <c r="K32" s="8" t="s">
        <v>19</v>
      </c>
      <c r="L32" s="8" t="s">
        <v>27</v>
      </c>
      <c r="M32" s="8" t="n">
        <v>3</v>
      </c>
      <c r="N32" s="8" t="n">
        <v>2</v>
      </c>
      <c r="O32" s="8" t="n">
        <v>4</v>
      </c>
      <c r="P32" s="8" t="n">
        <v>2</v>
      </c>
      <c r="Q32" s="8" t="n">
        <v>5</v>
      </c>
      <c r="R32" s="8" t="n">
        <f aca="false">AVERAGE(M32:Q32)</f>
        <v>3.2</v>
      </c>
      <c r="S32" s="8" t="n">
        <f aca="false">ABS(R32-$W$4)</f>
        <v>0.401459854014598</v>
      </c>
      <c r="T32" s="8" t="n">
        <f aca="false">POWER(S32,2)</f>
        <v>0.161170014385422</v>
      </c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true" outlineLevel="0" collapsed="false">
      <c r="A33" s="8" t="s">
        <v>24</v>
      </c>
      <c r="B33" s="8" t="s">
        <v>22</v>
      </c>
      <c r="C33" s="8" t="n">
        <v>1</v>
      </c>
      <c r="D33" s="8" t="n">
        <v>1</v>
      </c>
      <c r="E33" s="8" t="n">
        <v>5</v>
      </c>
      <c r="F33" s="8" t="n">
        <v>5</v>
      </c>
      <c r="G33" s="8" t="n">
        <v>1</v>
      </c>
      <c r="H33" s="8" t="n">
        <f aca="false">AVERAGE(C33:G33)</f>
        <v>2.6</v>
      </c>
      <c r="I33" s="8" t="n">
        <f aca="false">ABS(H33-$W$3)</f>
        <v>0.297810218978102</v>
      </c>
      <c r="J33" s="8" t="n">
        <f aca="false">POWER(I33,2)</f>
        <v>0.0886909265277851</v>
      </c>
      <c r="K33" s="8" t="s">
        <v>24</v>
      </c>
      <c r="L33" s="8" t="s">
        <v>22</v>
      </c>
      <c r="M33" s="8" t="n">
        <v>2</v>
      </c>
      <c r="N33" s="8" t="n">
        <v>2</v>
      </c>
      <c r="O33" s="8" t="n">
        <v>4</v>
      </c>
      <c r="P33" s="8" t="n">
        <v>1</v>
      </c>
      <c r="Q33" s="8" t="n">
        <v>4</v>
      </c>
      <c r="R33" s="8" t="n">
        <f aca="false">AVERAGE(M33:Q33)</f>
        <v>2.6</v>
      </c>
      <c r="S33" s="8" t="n">
        <f aca="false">ABS(R33-$W$4)</f>
        <v>1.0014598540146</v>
      </c>
      <c r="T33" s="8" t="n">
        <f aca="false">POWER(S33,2)</f>
        <v>1.00292183920294</v>
      </c>
      <c r="U33" s="3"/>
      <c r="V33" s="3"/>
      <c r="W33" s="3"/>
      <c r="X33" s="3"/>
      <c r="Y33" s="3"/>
      <c r="Z33" s="3"/>
      <c r="AA33" s="3"/>
      <c r="AB33" s="3"/>
    </row>
    <row r="34" customFormat="false" ht="15.75" hidden="false" customHeight="true" outlineLevel="0" collapsed="false">
      <c r="A34" s="8" t="s">
        <v>24</v>
      </c>
      <c r="B34" s="8" t="s">
        <v>22</v>
      </c>
      <c r="C34" s="8" t="n">
        <v>3</v>
      </c>
      <c r="D34" s="8" t="n">
        <v>4</v>
      </c>
      <c r="E34" s="8" t="n">
        <v>3</v>
      </c>
      <c r="F34" s="8" t="n">
        <v>4</v>
      </c>
      <c r="G34" s="8" t="n">
        <v>2</v>
      </c>
      <c r="H34" s="8" t="n">
        <f aca="false">AVERAGE(C34:G34)</f>
        <v>3.2</v>
      </c>
      <c r="I34" s="8" t="n">
        <f aca="false">ABS(H34-$W$3)</f>
        <v>0.302189781021898</v>
      </c>
      <c r="J34" s="8" t="n">
        <f aca="false">POWER(I34,2)</f>
        <v>0.0913186637540627</v>
      </c>
      <c r="K34" s="8" t="s">
        <v>24</v>
      </c>
      <c r="L34" s="8" t="s">
        <v>22</v>
      </c>
      <c r="M34" s="8" t="n">
        <v>2</v>
      </c>
      <c r="N34" s="8" t="n">
        <v>4</v>
      </c>
      <c r="O34" s="8" t="n">
        <v>4</v>
      </c>
      <c r="P34" s="8" t="n">
        <v>1</v>
      </c>
      <c r="Q34" s="8" t="n">
        <v>4</v>
      </c>
      <c r="R34" s="8" t="n">
        <f aca="false">AVERAGE(M34:Q34)</f>
        <v>3</v>
      </c>
      <c r="S34" s="8" t="n">
        <f aca="false">ABS(R34-$W$4)</f>
        <v>0.601459854014598</v>
      </c>
      <c r="T34" s="8" t="n">
        <f aca="false">POWER(S34,2)</f>
        <v>0.361753955991262</v>
      </c>
      <c r="U34" s="3"/>
      <c r="V34" s="3"/>
      <c r="W34" s="3"/>
      <c r="X34" s="3"/>
      <c r="Y34" s="3"/>
      <c r="Z34" s="3"/>
      <c r="AA34" s="3"/>
      <c r="AB34" s="3"/>
    </row>
    <row r="35" customFormat="false" ht="15.75" hidden="false" customHeight="true" outlineLevel="0" collapsed="false">
      <c r="A35" s="8" t="s">
        <v>23</v>
      </c>
      <c r="B35" s="8" t="s">
        <v>20</v>
      </c>
      <c r="C35" s="8" t="n">
        <v>3</v>
      </c>
      <c r="D35" s="8" t="n">
        <v>2</v>
      </c>
      <c r="E35" s="8" t="n">
        <v>3</v>
      </c>
      <c r="F35" s="8" t="n">
        <v>5</v>
      </c>
      <c r="G35" s="8" t="n">
        <v>2</v>
      </c>
      <c r="H35" s="8" t="n">
        <f aca="false">AVERAGE(C35:G35)</f>
        <v>3</v>
      </c>
      <c r="I35" s="8" t="n">
        <f aca="false">ABS(H35-$W$3)</f>
        <v>0.102189781021898</v>
      </c>
      <c r="J35" s="8" t="n">
        <f aca="false">POWER(I35,2)</f>
        <v>0.0104427513453034</v>
      </c>
      <c r="K35" s="8" t="s">
        <v>23</v>
      </c>
      <c r="L35" s="8" t="s">
        <v>20</v>
      </c>
      <c r="M35" s="8" t="n">
        <v>4</v>
      </c>
      <c r="N35" s="8" t="n">
        <v>3</v>
      </c>
      <c r="O35" s="8" t="n">
        <v>1</v>
      </c>
      <c r="P35" s="8" t="n">
        <v>1</v>
      </c>
      <c r="Q35" s="8" t="n">
        <v>4</v>
      </c>
      <c r="R35" s="8" t="n">
        <f aca="false">AVERAGE(M35:Q35)</f>
        <v>2.6</v>
      </c>
      <c r="S35" s="8" t="n">
        <f aca="false">ABS(R35-$W$4)</f>
        <v>1.0014598540146</v>
      </c>
      <c r="T35" s="8" t="n">
        <f aca="false">POWER(S35,2)</f>
        <v>1.00292183920294</v>
      </c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true" outlineLevel="0" collapsed="false">
      <c r="A36" s="8" t="s">
        <v>25</v>
      </c>
      <c r="B36" s="8" t="s">
        <v>26</v>
      </c>
      <c r="C36" s="8" t="n">
        <v>4</v>
      </c>
      <c r="D36" s="8" t="n">
        <v>2</v>
      </c>
      <c r="E36" s="8" t="n">
        <v>4</v>
      </c>
      <c r="F36" s="8" t="n">
        <v>4</v>
      </c>
      <c r="G36" s="8" t="n">
        <v>2</v>
      </c>
      <c r="H36" s="8" t="n">
        <f aca="false">AVERAGE(C36:G36)</f>
        <v>3.2</v>
      </c>
      <c r="I36" s="8" t="n">
        <f aca="false">ABS(H36-$W$3)</f>
        <v>0.302189781021898</v>
      </c>
      <c r="J36" s="8" t="n">
        <f aca="false">POWER(I36,2)</f>
        <v>0.0913186637540627</v>
      </c>
      <c r="K36" s="8" t="s">
        <v>25</v>
      </c>
      <c r="L36" s="8" t="s">
        <v>20</v>
      </c>
      <c r="M36" s="8" t="n">
        <v>5</v>
      </c>
      <c r="N36" s="8" t="n">
        <v>4</v>
      </c>
      <c r="O36" s="8" t="n">
        <v>3</v>
      </c>
      <c r="P36" s="8" t="n">
        <v>2</v>
      </c>
      <c r="Q36" s="8" t="n">
        <v>3</v>
      </c>
      <c r="R36" s="8" t="n">
        <f aca="false">AVERAGE(M36:Q36)</f>
        <v>3.4</v>
      </c>
      <c r="S36" s="8" t="n">
        <f aca="false">ABS(R36-$W$4)</f>
        <v>0.201459854014598</v>
      </c>
      <c r="T36" s="8" t="n">
        <f aca="false">POWER(S36,2)</f>
        <v>0.0405860727795833</v>
      </c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true" outlineLevel="0" collapsed="false">
      <c r="A37" s="8" t="s">
        <v>25</v>
      </c>
      <c r="B37" s="8" t="s">
        <v>20</v>
      </c>
      <c r="C37" s="8" t="n">
        <v>2</v>
      </c>
      <c r="D37" s="8" t="n">
        <v>1</v>
      </c>
      <c r="E37" s="8" t="n">
        <v>3</v>
      </c>
      <c r="F37" s="8" t="n">
        <v>5</v>
      </c>
      <c r="G37" s="8" t="n">
        <v>1</v>
      </c>
      <c r="H37" s="8" t="n">
        <f aca="false">AVERAGE(C37:G37)</f>
        <v>2.4</v>
      </c>
      <c r="I37" s="8" t="n">
        <f aca="false">ABS(H37-$W$3)</f>
        <v>0.497810218978102</v>
      </c>
      <c r="J37" s="8" t="n">
        <f aca="false">POWER(I37,2)</f>
        <v>0.247815014119026</v>
      </c>
      <c r="K37" s="8" t="s">
        <v>25</v>
      </c>
      <c r="L37" s="8" t="s">
        <v>20</v>
      </c>
      <c r="M37" s="8" t="n">
        <v>3</v>
      </c>
      <c r="N37" s="8" t="n">
        <v>3</v>
      </c>
      <c r="O37" s="8" t="n">
        <v>5</v>
      </c>
      <c r="P37" s="8" t="n">
        <v>4</v>
      </c>
      <c r="Q37" s="8" t="n">
        <v>5</v>
      </c>
      <c r="R37" s="8" t="n">
        <f aca="false">AVERAGE(M37:Q37)</f>
        <v>4</v>
      </c>
      <c r="S37" s="8" t="n">
        <f aca="false">ABS(R37-$W$4)</f>
        <v>0.398540145985402</v>
      </c>
      <c r="T37" s="8" t="n">
        <f aca="false">POWER(S37,2)</f>
        <v>0.158834247962065</v>
      </c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true" outlineLevel="0" collapsed="false">
      <c r="A38" s="8" t="s">
        <v>19</v>
      </c>
      <c r="B38" s="8" t="s">
        <v>20</v>
      </c>
      <c r="C38" s="8" t="n">
        <v>3</v>
      </c>
      <c r="D38" s="8" t="n">
        <v>2</v>
      </c>
      <c r="E38" s="8" t="n">
        <v>3</v>
      </c>
      <c r="F38" s="8" t="n">
        <v>5</v>
      </c>
      <c r="G38" s="8" t="n">
        <v>2</v>
      </c>
      <c r="H38" s="8" t="n">
        <f aca="false">AVERAGE(C38:G38)</f>
        <v>3</v>
      </c>
      <c r="I38" s="8" t="n">
        <f aca="false">ABS(H38-$W$3)</f>
        <v>0.102189781021898</v>
      </c>
      <c r="J38" s="8" t="n">
        <f aca="false">POWER(I38,2)</f>
        <v>0.0104427513453034</v>
      </c>
      <c r="K38" s="8" t="s">
        <v>19</v>
      </c>
      <c r="L38" s="8" t="s">
        <v>20</v>
      </c>
      <c r="M38" s="8" t="n">
        <v>4</v>
      </c>
      <c r="N38" s="8" t="n">
        <v>4</v>
      </c>
      <c r="O38" s="8" t="n">
        <v>1</v>
      </c>
      <c r="P38" s="8" t="n">
        <v>3</v>
      </c>
      <c r="Q38" s="8" t="n">
        <v>4</v>
      </c>
      <c r="R38" s="8" t="n">
        <f aca="false">AVERAGE(M38:Q38)</f>
        <v>3.2</v>
      </c>
      <c r="S38" s="8" t="n">
        <f aca="false">ABS(R38-$W$4)</f>
        <v>0.401459854014598</v>
      </c>
      <c r="T38" s="8" t="n">
        <f aca="false">POWER(S38,2)</f>
        <v>0.161170014385422</v>
      </c>
      <c r="U38" s="3"/>
      <c r="V38" s="3"/>
      <c r="W38" s="3"/>
      <c r="X38" s="3"/>
      <c r="Y38" s="3"/>
      <c r="Z38" s="3"/>
      <c r="AA38" s="3"/>
      <c r="AB38" s="3"/>
    </row>
    <row r="39" customFormat="false" ht="15" hidden="false" customHeight="false" outlineLevel="0" collapsed="false">
      <c r="A39" s="8" t="s">
        <v>25</v>
      </c>
      <c r="B39" s="8" t="s">
        <v>27</v>
      </c>
      <c r="C39" s="8" t="n">
        <v>1</v>
      </c>
      <c r="D39" s="8" t="n">
        <v>5</v>
      </c>
      <c r="E39" s="8" t="n">
        <v>3</v>
      </c>
      <c r="F39" s="8" t="n">
        <v>5</v>
      </c>
      <c r="G39" s="8" t="n">
        <v>2</v>
      </c>
      <c r="H39" s="8" t="n">
        <f aca="false">AVERAGE(C39:G39)</f>
        <v>3.2</v>
      </c>
      <c r="I39" s="8" t="n">
        <f aca="false">ABS(H39-$W$3)</f>
        <v>0.302189781021898</v>
      </c>
      <c r="J39" s="8" t="n">
        <f aca="false">POWER(I39,2)</f>
        <v>0.0913186637540627</v>
      </c>
      <c r="K39" s="8" t="s">
        <v>25</v>
      </c>
      <c r="L39" s="8" t="s">
        <v>27</v>
      </c>
      <c r="M39" s="8" t="n">
        <v>4</v>
      </c>
      <c r="N39" s="8" t="n">
        <v>4</v>
      </c>
      <c r="O39" s="8" t="n">
        <v>3</v>
      </c>
      <c r="P39" s="8" t="n">
        <v>4</v>
      </c>
      <c r="Q39" s="8" t="n">
        <v>5</v>
      </c>
      <c r="R39" s="8" t="n">
        <f aca="false">AVERAGE(M39:Q39)</f>
        <v>4</v>
      </c>
      <c r="S39" s="8" t="n">
        <f aca="false">ABS(R39-$W$4)</f>
        <v>0.398540145985402</v>
      </c>
      <c r="T39" s="8" t="n">
        <f aca="false">POWER(S39,2)</f>
        <v>0.158834247962065</v>
      </c>
      <c r="U39" s="3"/>
      <c r="V39" s="3"/>
      <c r="W39" s="3"/>
      <c r="X39" s="3"/>
      <c r="Y39" s="3"/>
      <c r="Z39" s="3"/>
      <c r="AA39" s="3"/>
      <c r="AB39" s="3"/>
    </row>
    <row r="40" customFormat="false" ht="15.75" hidden="false" customHeight="true" outlineLevel="0" collapsed="false">
      <c r="A40" s="8" t="s">
        <v>19</v>
      </c>
      <c r="B40" s="8" t="s">
        <v>27</v>
      </c>
      <c r="C40" s="8" t="n">
        <v>2</v>
      </c>
      <c r="D40" s="8" t="n">
        <v>4</v>
      </c>
      <c r="E40" s="8" t="n">
        <v>4</v>
      </c>
      <c r="F40" s="8" t="n">
        <v>5</v>
      </c>
      <c r="G40" s="8" t="n">
        <v>1</v>
      </c>
      <c r="H40" s="8" t="n">
        <f aca="false">AVERAGE(C40:G40)</f>
        <v>3.2</v>
      </c>
      <c r="I40" s="8" t="n">
        <f aca="false">ABS(H40-$W$3)</f>
        <v>0.302189781021898</v>
      </c>
      <c r="J40" s="8" t="n">
        <f aca="false">POWER(I40,2)</f>
        <v>0.0913186637540627</v>
      </c>
      <c r="K40" s="8" t="s">
        <v>19</v>
      </c>
      <c r="L40" s="8" t="s">
        <v>27</v>
      </c>
      <c r="M40" s="8" t="n">
        <v>4</v>
      </c>
      <c r="N40" s="8" t="n">
        <v>5</v>
      </c>
      <c r="O40" s="8" t="n">
        <v>3</v>
      </c>
      <c r="P40" s="8" t="n">
        <v>4</v>
      </c>
      <c r="Q40" s="8" t="n">
        <v>3</v>
      </c>
      <c r="R40" s="8" t="n">
        <f aca="false">AVERAGE(M40:Q40)</f>
        <v>3.8</v>
      </c>
      <c r="S40" s="8" t="n">
        <f aca="false">ABS(R40-$W$4)</f>
        <v>0.198540145985401</v>
      </c>
      <c r="T40" s="8" t="n">
        <f aca="false">POWER(S40,2)</f>
        <v>0.0394181895679045</v>
      </c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true" outlineLevel="0" collapsed="false">
      <c r="A41" s="8" t="s">
        <v>23</v>
      </c>
      <c r="B41" s="8" t="s">
        <v>22</v>
      </c>
      <c r="C41" s="8" t="n">
        <v>1</v>
      </c>
      <c r="D41" s="8" t="n">
        <v>2</v>
      </c>
      <c r="E41" s="8" t="n">
        <v>4</v>
      </c>
      <c r="F41" s="8" t="n">
        <v>5</v>
      </c>
      <c r="G41" s="8" t="n">
        <v>4</v>
      </c>
      <c r="H41" s="8" t="n">
        <f aca="false">AVERAGE(C41:G41)</f>
        <v>3.2</v>
      </c>
      <c r="I41" s="8" t="n">
        <f aca="false">ABS(H41-$W$3)</f>
        <v>0.302189781021898</v>
      </c>
      <c r="J41" s="8" t="n">
        <f aca="false">POWER(I41,2)</f>
        <v>0.0913186637540627</v>
      </c>
      <c r="K41" s="8" t="s">
        <v>23</v>
      </c>
      <c r="L41" s="8" t="s">
        <v>22</v>
      </c>
      <c r="M41" s="8" t="n">
        <v>4</v>
      </c>
      <c r="N41" s="8" t="n">
        <v>4</v>
      </c>
      <c r="O41" s="8" t="n">
        <v>1</v>
      </c>
      <c r="P41" s="8" t="n">
        <v>2</v>
      </c>
      <c r="Q41" s="8" t="n">
        <v>5</v>
      </c>
      <c r="R41" s="8" t="n">
        <f aca="false">AVERAGE(M41:Q41)</f>
        <v>3.2</v>
      </c>
      <c r="S41" s="8" t="n">
        <f aca="false">ABS(R41-$W$4)</f>
        <v>0.401459854014598</v>
      </c>
      <c r="T41" s="8" t="n">
        <f aca="false">POWER(S41,2)</f>
        <v>0.161170014385422</v>
      </c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true" outlineLevel="0" collapsed="false">
      <c r="A42" s="8" t="s">
        <v>23</v>
      </c>
      <c r="B42" s="8" t="s">
        <v>22</v>
      </c>
      <c r="C42" s="8" t="n">
        <v>1</v>
      </c>
      <c r="D42" s="8" t="n">
        <v>4</v>
      </c>
      <c r="E42" s="8" t="n">
        <v>3</v>
      </c>
      <c r="F42" s="8" t="n">
        <v>4</v>
      </c>
      <c r="G42" s="8" t="n">
        <v>2</v>
      </c>
      <c r="H42" s="8" t="n">
        <f aca="false">AVERAGE(C42:G42)</f>
        <v>2.8</v>
      </c>
      <c r="I42" s="8" t="n">
        <f aca="false">ABS(H42-$W$3)</f>
        <v>0.0978102189781023</v>
      </c>
      <c r="J42" s="8" t="n">
        <f aca="false">POWER(I42,2)</f>
        <v>0.00956683893654432</v>
      </c>
      <c r="K42" s="8" t="s">
        <v>23</v>
      </c>
      <c r="L42" s="8" t="s">
        <v>22</v>
      </c>
      <c r="M42" s="8" t="n">
        <v>5</v>
      </c>
      <c r="N42" s="8" t="n">
        <v>4</v>
      </c>
      <c r="O42" s="8" t="n">
        <v>4</v>
      </c>
      <c r="P42" s="8" t="n">
        <v>2</v>
      </c>
      <c r="Q42" s="8" t="n">
        <v>5</v>
      </c>
      <c r="R42" s="8" t="n">
        <f aca="false">AVERAGE(M42:Q42)</f>
        <v>4</v>
      </c>
      <c r="S42" s="8" t="n">
        <f aca="false">ABS(R42-$W$4)</f>
        <v>0.398540145985402</v>
      </c>
      <c r="T42" s="8" t="n">
        <f aca="false">POWER(S42,2)</f>
        <v>0.158834247962065</v>
      </c>
      <c r="U42" s="3"/>
      <c r="V42" s="3"/>
      <c r="W42" s="3"/>
      <c r="X42" s="3"/>
      <c r="Y42" s="3"/>
      <c r="Z42" s="3"/>
      <c r="AA42" s="3"/>
      <c r="AB42" s="3"/>
    </row>
    <row r="43" customFormat="false" ht="15" hidden="false" customHeight="false" outlineLevel="0" collapsed="false">
      <c r="A43" s="8" t="s">
        <v>25</v>
      </c>
      <c r="B43" s="8" t="s">
        <v>27</v>
      </c>
      <c r="C43" s="8" t="n">
        <v>5</v>
      </c>
      <c r="D43" s="8" t="n">
        <v>1</v>
      </c>
      <c r="E43" s="8" t="n">
        <v>2</v>
      </c>
      <c r="F43" s="8" t="n">
        <v>4</v>
      </c>
      <c r="G43" s="8" t="n">
        <v>2</v>
      </c>
      <c r="H43" s="8" t="n">
        <f aca="false">AVERAGE(C43:G43)</f>
        <v>2.8</v>
      </c>
      <c r="I43" s="8" t="n">
        <f aca="false">ABS(H43-$W$3)</f>
        <v>0.0978102189781023</v>
      </c>
      <c r="J43" s="8" t="n">
        <f aca="false">POWER(I43,2)</f>
        <v>0.00956683893654432</v>
      </c>
      <c r="K43" s="8" t="s">
        <v>25</v>
      </c>
      <c r="L43" s="8" t="s">
        <v>27</v>
      </c>
      <c r="M43" s="8" t="n">
        <v>4</v>
      </c>
      <c r="N43" s="8" t="n">
        <v>4</v>
      </c>
      <c r="O43" s="8" t="n">
        <v>4</v>
      </c>
      <c r="P43" s="8" t="n">
        <v>1</v>
      </c>
      <c r="Q43" s="8" t="n">
        <v>5</v>
      </c>
      <c r="R43" s="8" t="n">
        <f aca="false">AVERAGE(M43:Q43)</f>
        <v>3.6</v>
      </c>
      <c r="S43" s="8" t="n">
        <f aca="false">ABS(R43-$W$4)</f>
        <v>0.00145985401459825</v>
      </c>
      <c r="T43" s="8" t="n">
        <f aca="false">POWER(S43,2)</f>
        <v>2.13117374393863E-006</v>
      </c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true" outlineLevel="0" collapsed="false">
      <c r="A44" s="8" t="s">
        <v>19</v>
      </c>
      <c r="B44" s="8" t="s">
        <v>20</v>
      </c>
      <c r="C44" s="8" t="n">
        <v>2</v>
      </c>
      <c r="D44" s="8" t="n">
        <v>3</v>
      </c>
      <c r="E44" s="8" t="n">
        <v>2</v>
      </c>
      <c r="F44" s="8" t="n">
        <v>4</v>
      </c>
      <c r="G44" s="8" t="n">
        <v>1</v>
      </c>
      <c r="H44" s="8" t="n">
        <f aca="false">AVERAGE(C44:G44)</f>
        <v>2.4</v>
      </c>
      <c r="I44" s="8" t="n">
        <f aca="false">ABS(H44-$W$3)</f>
        <v>0.497810218978102</v>
      </c>
      <c r="J44" s="8" t="n">
        <f aca="false">POWER(I44,2)</f>
        <v>0.247815014119026</v>
      </c>
      <c r="K44" s="8" t="s">
        <v>19</v>
      </c>
      <c r="L44" s="8" t="s">
        <v>20</v>
      </c>
      <c r="M44" s="8" t="n">
        <v>5</v>
      </c>
      <c r="N44" s="8" t="n">
        <v>2</v>
      </c>
      <c r="O44" s="8" t="n">
        <v>3</v>
      </c>
      <c r="P44" s="8" t="n">
        <v>4</v>
      </c>
      <c r="Q44" s="8" t="n">
        <v>5</v>
      </c>
      <c r="R44" s="8" t="n">
        <f aca="false">AVERAGE(M44:Q44)</f>
        <v>3.8</v>
      </c>
      <c r="S44" s="8" t="n">
        <f aca="false">ABS(R44-$W$4)</f>
        <v>0.198540145985401</v>
      </c>
      <c r="T44" s="8" t="n">
        <f aca="false">POWER(S44,2)</f>
        <v>0.0394181895679045</v>
      </c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true" outlineLevel="0" collapsed="false">
      <c r="A45" s="8" t="s">
        <v>19</v>
      </c>
      <c r="B45" s="8" t="s">
        <v>20</v>
      </c>
      <c r="C45" s="8" t="n">
        <v>3</v>
      </c>
      <c r="D45" s="8" t="n">
        <v>4</v>
      </c>
      <c r="E45" s="8" t="n">
        <v>3</v>
      </c>
      <c r="F45" s="8" t="n">
        <v>5</v>
      </c>
      <c r="G45" s="8" t="n">
        <v>3</v>
      </c>
      <c r="H45" s="8" t="n">
        <f aca="false">AVERAGE(C45:G45)</f>
        <v>3.6</v>
      </c>
      <c r="I45" s="8" t="n">
        <f aca="false">ABS(H45-$W$3)</f>
        <v>0.702189781021898</v>
      </c>
      <c r="J45" s="8" t="n">
        <f aca="false">POWER(I45,2)</f>
        <v>0.493070488571581</v>
      </c>
      <c r="K45" s="8" t="s">
        <v>19</v>
      </c>
      <c r="L45" s="8" t="s">
        <v>20</v>
      </c>
      <c r="M45" s="8" t="n">
        <v>2</v>
      </c>
      <c r="N45" s="8" t="n">
        <v>4</v>
      </c>
      <c r="O45" s="8" t="n">
        <v>3</v>
      </c>
      <c r="P45" s="8" t="n">
        <v>3</v>
      </c>
      <c r="Q45" s="8" t="n">
        <v>5</v>
      </c>
      <c r="R45" s="8" t="n">
        <f aca="false">AVERAGE(M45:Q45)</f>
        <v>3.4</v>
      </c>
      <c r="S45" s="8" t="n">
        <f aca="false">ABS(R45-$W$4)</f>
        <v>0.201459854014598</v>
      </c>
      <c r="T45" s="8" t="n">
        <f aca="false">POWER(S45,2)</f>
        <v>0.0405860727795833</v>
      </c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true" outlineLevel="0" collapsed="false">
      <c r="A46" s="8" t="s">
        <v>19</v>
      </c>
      <c r="B46" s="8" t="s">
        <v>22</v>
      </c>
      <c r="C46" s="8" t="n">
        <v>3</v>
      </c>
      <c r="D46" s="8" t="n">
        <v>2</v>
      </c>
      <c r="E46" s="8" t="n">
        <v>1</v>
      </c>
      <c r="F46" s="8" t="n">
        <v>4</v>
      </c>
      <c r="G46" s="8" t="n">
        <v>1</v>
      </c>
      <c r="H46" s="8" t="n">
        <f aca="false">AVERAGE(C46:G46)</f>
        <v>2.2</v>
      </c>
      <c r="I46" s="8" t="n">
        <f aca="false">ABS(H46-$W$3)</f>
        <v>0.697810218978102</v>
      </c>
      <c r="J46" s="8" t="n">
        <f aca="false">POWER(I46,2)</f>
        <v>0.486939101710267</v>
      </c>
      <c r="K46" s="8" t="s">
        <v>19</v>
      </c>
      <c r="L46" s="8" t="s">
        <v>22</v>
      </c>
      <c r="M46" s="8" t="n">
        <v>4</v>
      </c>
      <c r="N46" s="8" t="n">
        <v>4</v>
      </c>
      <c r="O46" s="8" t="n">
        <v>4</v>
      </c>
      <c r="P46" s="8" t="n">
        <v>2</v>
      </c>
      <c r="Q46" s="8" t="n">
        <v>5</v>
      </c>
      <c r="R46" s="8" t="n">
        <f aca="false">AVERAGE(M46:Q46)</f>
        <v>3.8</v>
      </c>
      <c r="S46" s="8" t="n">
        <f aca="false">ABS(R46-$W$4)</f>
        <v>0.198540145985401</v>
      </c>
      <c r="T46" s="8" t="n">
        <f aca="false">POWER(S46,2)</f>
        <v>0.0394181895679045</v>
      </c>
      <c r="U46" s="3"/>
      <c r="V46" s="3"/>
      <c r="W46" s="3"/>
      <c r="X46" s="3"/>
      <c r="Y46" s="3"/>
      <c r="Z46" s="3"/>
      <c r="AA46" s="3"/>
      <c r="AB46" s="3"/>
    </row>
    <row r="47" customFormat="false" ht="15" hidden="false" customHeight="false" outlineLevel="0" collapsed="false">
      <c r="A47" s="8" t="s">
        <v>23</v>
      </c>
      <c r="B47" s="8" t="s">
        <v>27</v>
      </c>
      <c r="C47" s="8" t="n">
        <v>2</v>
      </c>
      <c r="D47" s="8" t="n">
        <v>2</v>
      </c>
      <c r="E47" s="8" t="n">
        <v>2</v>
      </c>
      <c r="F47" s="8" t="n">
        <v>5</v>
      </c>
      <c r="G47" s="8" t="n">
        <v>2</v>
      </c>
      <c r="H47" s="8" t="n">
        <f aca="false">AVERAGE(C47:G47)</f>
        <v>2.6</v>
      </c>
      <c r="I47" s="8" t="n">
        <f aca="false">ABS(H47-$W$3)</f>
        <v>0.297810218978102</v>
      </c>
      <c r="J47" s="8" t="n">
        <f aca="false">POWER(I47,2)</f>
        <v>0.0886909265277851</v>
      </c>
      <c r="K47" s="8" t="s">
        <v>23</v>
      </c>
      <c r="L47" s="8" t="s">
        <v>27</v>
      </c>
      <c r="M47" s="8" t="n">
        <v>3</v>
      </c>
      <c r="N47" s="8" t="n">
        <v>1</v>
      </c>
      <c r="O47" s="8" t="n">
        <v>3</v>
      </c>
      <c r="P47" s="8" t="n">
        <v>2</v>
      </c>
      <c r="Q47" s="8" t="n">
        <v>5</v>
      </c>
      <c r="R47" s="8" t="n">
        <f aca="false">AVERAGE(M47:Q47)</f>
        <v>2.8</v>
      </c>
      <c r="S47" s="8" t="n">
        <f aca="false">ABS(R47-$W$4)</f>
        <v>0.801459854014599</v>
      </c>
      <c r="T47" s="8" t="n">
        <f aca="false">POWER(S47,2)</f>
        <v>0.642337897597102</v>
      </c>
      <c r="U47" s="3"/>
      <c r="V47" s="3"/>
      <c r="W47" s="3"/>
      <c r="X47" s="3"/>
      <c r="Y47" s="3"/>
      <c r="Z47" s="3"/>
      <c r="AA47" s="3"/>
      <c r="AB47" s="3"/>
    </row>
    <row r="48" customFormat="false" ht="15" hidden="false" customHeight="false" outlineLevel="0" collapsed="false">
      <c r="A48" s="8" t="s">
        <v>23</v>
      </c>
      <c r="B48" s="8" t="s">
        <v>22</v>
      </c>
      <c r="C48" s="8" t="n">
        <v>3</v>
      </c>
      <c r="D48" s="8" t="n">
        <v>3</v>
      </c>
      <c r="E48" s="8" t="n">
        <v>2</v>
      </c>
      <c r="F48" s="8" t="n">
        <v>5</v>
      </c>
      <c r="G48" s="8" t="n">
        <v>2</v>
      </c>
      <c r="H48" s="8" t="n">
        <f aca="false">AVERAGE(C48:G48)</f>
        <v>3</v>
      </c>
      <c r="I48" s="8" t="n">
        <f aca="false">ABS(H48-$W$3)</f>
        <v>0.102189781021898</v>
      </c>
      <c r="J48" s="8" t="n">
        <f aca="false">POWER(I48,2)</f>
        <v>0.0104427513453034</v>
      </c>
      <c r="K48" s="8" t="s">
        <v>23</v>
      </c>
      <c r="L48" s="8" t="s">
        <v>22</v>
      </c>
      <c r="M48" s="8" t="n">
        <v>4</v>
      </c>
      <c r="N48" s="8" t="n">
        <v>5</v>
      </c>
      <c r="O48" s="8" t="n">
        <v>4</v>
      </c>
      <c r="P48" s="8" t="n">
        <v>1</v>
      </c>
      <c r="Q48" s="8" t="n">
        <v>4</v>
      </c>
      <c r="R48" s="8" t="n">
        <f aca="false">AVERAGE(M48:Q48)</f>
        <v>3.6</v>
      </c>
      <c r="S48" s="8" t="n">
        <f aca="false">ABS(R48-$W$4)</f>
        <v>0.00145985401459825</v>
      </c>
      <c r="T48" s="8" t="n">
        <f aca="false">POWER(S48,2)</f>
        <v>2.13117374393863E-006</v>
      </c>
      <c r="U48" s="3"/>
      <c r="V48" s="3"/>
      <c r="W48" s="3"/>
      <c r="X48" s="3"/>
      <c r="Y48" s="3"/>
      <c r="Z48" s="3"/>
      <c r="AA48" s="3"/>
      <c r="AB48" s="3"/>
    </row>
    <row r="49" customFormat="false" ht="15" hidden="false" customHeight="false" outlineLevel="0" collapsed="false">
      <c r="A49" s="8" t="s">
        <v>19</v>
      </c>
      <c r="B49" s="8" t="s">
        <v>27</v>
      </c>
      <c r="C49" s="8" t="n">
        <v>1</v>
      </c>
      <c r="D49" s="8" t="n">
        <v>1</v>
      </c>
      <c r="E49" s="8" t="n">
        <v>4</v>
      </c>
      <c r="F49" s="8" t="n">
        <v>5</v>
      </c>
      <c r="G49" s="8" t="n">
        <v>2</v>
      </c>
      <c r="H49" s="8" t="n">
        <f aca="false">AVERAGE(C49:G49)</f>
        <v>2.6</v>
      </c>
      <c r="I49" s="8" t="n">
        <f aca="false">ABS(H49-$W$3)</f>
        <v>0.297810218978102</v>
      </c>
      <c r="J49" s="8" t="n">
        <f aca="false">POWER(I49,2)</f>
        <v>0.0886909265277851</v>
      </c>
      <c r="K49" s="8" t="s">
        <v>19</v>
      </c>
      <c r="L49" s="8" t="s">
        <v>27</v>
      </c>
      <c r="M49" s="8" t="n">
        <v>4</v>
      </c>
      <c r="N49" s="8" t="n">
        <v>5</v>
      </c>
      <c r="O49" s="8" t="n">
        <v>2</v>
      </c>
      <c r="P49" s="8" t="n">
        <v>1</v>
      </c>
      <c r="Q49" s="8" t="n">
        <v>5</v>
      </c>
      <c r="R49" s="8" t="n">
        <f aca="false">AVERAGE(M49:Q49)</f>
        <v>3.4</v>
      </c>
      <c r="S49" s="8" t="n">
        <f aca="false">ABS(R49-$W$4)</f>
        <v>0.201459854014598</v>
      </c>
      <c r="T49" s="8" t="n">
        <f aca="false">POWER(S49,2)</f>
        <v>0.0405860727795833</v>
      </c>
      <c r="U49" s="3"/>
      <c r="V49" s="3"/>
      <c r="W49" s="3"/>
      <c r="X49" s="3"/>
      <c r="Y49" s="3"/>
      <c r="Z49" s="3"/>
      <c r="AA49" s="3"/>
      <c r="AB49" s="3"/>
    </row>
    <row r="50" customFormat="false" ht="15" hidden="false" customHeight="false" outlineLevel="0" collapsed="false">
      <c r="A50" s="8" t="s">
        <v>24</v>
      </c>
      <c r="B50" s="8" t="s">
        <v>27</v>
      </c>
      <c r="C50" s="8" t="n">
        <v>1</v>
      </c>
      <c r="D50" s="8" t="n">
        <v>2</v>
      </c>
      <c r="E50" s="8" t="n">
        <v>2</v>
      </c>
      <c r="F50" s="8" t="n">
        <v>4</v>
      </c>
      <c r="G50" s="8" t="n">
        <v>3</v>
      </c>
      <c r="H50" s="8" t="n">
        <f aca="false">AVERAGE(C50:G50)</f>
        <v>2.4</v>
      </c>
      <c r="I50" s="8" t="n">
        <f aca="false">ABS(H50-$W$3)</f>
        <v>0.497810218978102</v>
      </c>
      <c r="J50" s="8" t="n">
        <f aca="false">POWER(I50,2)</f>
        <v>0.247815014119026</v>
      </c>
      <c r="K50" s="8" t="s">
        <v>24</v>
      </c>
      <c r="L50" s="8" t="s">
        <v>27</v>
      </c>
      <c r="M50" s="8" t="n">
        <v>4</v>
      </c>
      <c r="N50" s="8" t="n">
        <v>4</v>
      </c>
      <c r="O50" s="8" t="n">
        <v>5</v>
      </c>
      <c r="P50" s="8" t="n">
        <v>1</v>
      </c>
      <c r="Q50" s="8" t="n">
        <v>3</v>
      </c>
      <c r="R50" s="8" t="n">
        <f aca="false">AVERAGE(M50:Q50)</f>
        <v>3.4</v>
      </c>
      <c r="S50" s="8" t="n">
        <f aca="false">ABS(R50-$W$4)</f>
        <v>0.201459854014598</v>
      </c>
      <c r="T50" s="8" t="n">
        <f aca="false">POWER(S50,2)</f>
        <v>0.0405860727795833</v>
      </c>
      <c r="U50" s="3"/>
      <c r="V50" s="3"/>
      <c r="W50" s="3"/>
      <c r="X50" s="3"/>
      <c r="Y50" s="3"/>
      <c r="Z50" s="3"/>
      <c r="AA50" s="3"/>
      <c r="AB50" s="3"/>
    </row>
    <row r="51" customFormat="false" ht="15" hidden="false" customHeight="false" outlineLevel="0" collapsed="false">
      <c r="A51" s="8" t="s">
        <v>25</v>
      </c>
      <c r="B51" s="8" t="s">
        <v>27</v>
      </c>
      <c r="C51" s="8" t="n">
        <v>4</v>
      </c>
      <c r="D51" s="8" t="n">
        <v>2</v>
      </c>
      <c r="E51" s="8" t="n">
        <v>4</v>
      </c>
      <c r="F51" s="8" t="n">
        <v>5</v>
      </c>
      <c r="G51" s="8" t="n">
        <v>1</v>
      </c>
      <c r="H51" s="8" t="n">
        <f aca="false">AVERAGE(C51:G51)</f>
        <v>3.2</v>
      </c>
      <c r="I51" s="8" t="n">
        <f aca="false">ABS(H51-$W$3)</f>
        <v>0.302189781021898</v>
      </c>
      <c r="J51" s="8" t="n">
        <f aca="false">POWER(I51,2)</f>
        <v>0.0913186637540627</v>
      </c>
      <c r="K51" s="8" t="s">
        <v>25</v>
      </c>
      <c r="L51" s="8" t="s">
        <v>27</v>
      </c>
      <c r="M51" s="8" t="n">
        <v>5</v>
      </c>
      <c r="N51" s="8" t="n">
        <v>3</v>
      </c>
      <c r="O51" s="8" t="n">
        <v>1</v>
      </c>
      <c r="P51" s="8" t="n">
        <v>4</v>
      </c>
      <c r="Q51" s="8" t="n">
        <v>5</v>
      </c>
      <c r="R51" s="8" t="n">
        <f aca="false">AVERAGE(M51:Q51)</f>
        <v>3.6</v>
      </c>
      <c r="S51" s="8" t="n">
        <f aca="false">ABS(R51-$W$4)</f>
        <v>0.00145985401459825</v>
      </c>
      <c r="T51" s="8" t="n">
        <f aca="false">POWER(S51,2)</f>
        <v>2.13117374393863E-006</v>
      </c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true" outlineLevel="0" collapsed="false">
      <c r="A52" s="8" t="s">
        <v>19</v>
      </c>
      <c r="B52" s="8" t="s">
        <v>26</v>
      </c>
      <c r="C52" s="8" t="n">
        <v>3</v>
      </c>
      <c r="D52" s="8" t="n">
        <v>4</v>
      </c>
      <c r="E52" s="8" t="n">
        <v>4</v>
      </c>
      <c r="F52" s="8" t="n">
        <v>4</v>
      </c>
      <c r="G52" s="8" t="n">
        <v>1</v>
      </c>
      <c r="H52" s="8" t="n">
        <f aca="false">AVERAGE(C52:G52)</f>
        <v>3.2</v>
      </c>
      <c r="I52" s="8" t="n">
        <f aca="false">ABS(H52-$W$3)</f>
        <v>0.302189781021898</v>
      </c>
      <c r="J52" s="8" t="n">
        <f aca="false">POWER(I52,2)</f>
        <v>0.0913186637540627</v>
      </c>
      <c r="K52" s="8" t="s">
        <v>19</v>
      </c>
      <c r="L52" s="8" t="s">
        <v>26</v>
      </c>
      <c r="M52" s="8" t="n">
        <v>4</v>
      </c>
      <c r="N52" s="8" t="n">
        <v>5</v>
      </c>
      <c r="O52" s="8" t="n">
        <v>5</v>
      </c>
      <c r="P52" s="8" t="n">
        <v>3</v>
      </c>
      <c r="Q52" s="8" t="n">
        <v>5</v>
      </c>
      <c r="R52" s="8" t="n">
        <f aca="false">AVERAGE(M52:Q52)</f>
        <v>4.4</v>
      </c>
      <c r="S52" s="8" t="n">
        <f aca="false">ABS(R52-$W$4)</f>
        <v>0.798540145985402</v>
      </c>
      <c r="T52" s="8" t="n">
        <f aca="false">POWER(S52,2)</f>
        <v>0.637666364750387</v>
      </c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true" outlineLevel="0" collapsed="false">
      <c r="A53" s="8" t="s">
        <v>19</v>
      </c>
      <c r="B53" s="8" t="s">
        <v>26</v>
      </c>
      <c r="C53" s="8" t="n">
        <v>1</v>
      </c>
      <c r="D53" s="8" t="n">
        <v>1</v>
      </c>
      <c r="E53" s="8" t="n">
        <v>2</v>
      </c>
      <c r="F53" s="8" t="n">
        <v>3</v>
      </c>
      <c r="G53" s="8" t="n">
        <v>1</v>
      </c>
      <c r="H53" s="8" t="n">
        <f aca="false">AVERAGE(C53:G53)</f>
        <v>1.6</v>
      </c>
      <c r="I53" s="8" t="n">
        <f aca="false">ABS(H53-$W$3)</f>
        <v>1.2978102189781</v>
      </c>
      <c r="J53" s="8" t="n">
        <f aca="false">POWER(I53,2)</f>
        <v>1.68431136448399</v>
      </c>
      <c r="K53" s="8" t="s">
        <v>19</v>
      </c>
      <c r="L53" s="8" t="s">
        <v>26</v>
      </c>
      <c r="M53" s="8" t="n">
        <v>5</v>
      </c>
      <c r="N53" s="8" t="n">
        <v>5</v>
      </c>
      <c r="O53" s="8" t="n">
        <v>4</v>
      </c>
      <c r="P53" s="8" t="n">
        <v>2</v>
      </c>
      <c r="Q53" s="8" t="n">
        <v>3</v>
      </c>
      <c r="R53" s="8" t="n">
        <f aca="false">AVERAGE(M53:Q53)</f>
        <v>3.8</v>
      </c>
      <c r="S53" s="8" t="n">
        <f aca="false">ABS(R53-$W$4)</f>
        <v>0.198540145985401</v>
      </c>
      <c r="T53" s="8" t="n">
        <f aca="false">POWER(S53,2)</f>
        <v>0.0394181895679045</v>
      </c>
      <c r="U53" s="3"/>
      <c r="V53" s="3"/>
      <c r="W53" s="3"/>
      <c r="X53" s="3"/>
      <c r="Y53" s="3"/>
      <c r="Z53" s="3"/>
      <c r="AA53" s="3"/>
      <c r="AB53" s="3"/>
    </row>
    <row r="54" customFormat="false" ht="15.75" hidden="false" customHeight="true" outlineLevel="0" collapsed="false">
      <c r="A54" s="8" t="s">
        <v>23</v>
      </c>
      <c r="B54" s="8" t="s">
        <v>22</v>
      </c>
      <c r="C54" s="8" t="n">
        <v>3</v>
      </c>
      <c r="D54" s="8" t="n">
        <v>2</v>
      </c>
      <c r="E54" s="8" t="n">
        <v>2</v>
      </c>
      <c r="F54" s="8" t="n">
        <v>5</v>
      </c>
      <c r="G54" s="8" t="n">
        <v>2</v>
      </c>
      <c r="H54" s="8" t="n">
        <f aca="false">AVERAGE(C54:G54)</f>
        <v>2.8</v>
      </c>
      <c r="I54" s="8" t="n">
        <f aca="false">ABS(H54-$W$3)</f>
        <v>0.0978102189781023</v>
      </c>
      <c r="J54" s="8" t="n">
        <f aca="false">POWER(I54,2)</f>
        <v>0.00956683893654432</v>
      </c>
      <c r="K54" s="8" t="s">
        <v>23</v>
      </c>
      <c r="L54" s="8" t="s">
        <v>22</v>
      </c>
      <c r="M54" s="8" t="n">
        <v>3</v>
      </c>
      <c r="N54" s="8" t="n">
        <v>5</v>
      </c>
      <c r="O54" s="8" t="n">
        <v>3</v>
      </c>
      <c r="P54" s="8" t="n">
        <v>1</v>
      </c>
      <c r="Q54" s="8" t="n">
        <v>3</v>
      </c>
      <c r="R54" s="8" t="n">
        <f aca="false">AVERAGE(M54:Q54)</f>
        <v>3</v>
      </c>
      <c r="S54" s="8" t="n">
        <f aca="false">ABS(R54-$W$4)</f>
        <v>0.601459854014598</v>
      </c>
      <c r="T54" s="8" t="n">
        <f aca="false">POWER(S54,2)</f>
        <v>0.361753955991262</v>
      </c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true" outlineLevel="0" collapsed="false">
      <c r="A55" s="8" t="s">
        <v>24</v>
      </c>
      <c r="B55" s="8" t="s">
        <v>22</v>
      </c>
      <c r="C55" s="8" t="n">
        <v>2</v>
      </c>
      <c r="D55" s="8" t="n">
        <v>3</v>
      </c>
      <c r="E55" s="8" t="n">
        <v>2</v>
      </c>
      <c r="F55" s="8" t="n">
        <v>4</v>
      </c>
      <c r="G55" s="8" t="n">
        <v>1</v>
      </c>
      <c r="H55" s="8" t="n">
        <f aca="false">AVERAGE(C55:G55)</f>
        <v>2.4</v>
      </c>
      <c r="I55" s="8" t="n">
        <f aca="false">ABS(H55-$W$3)</f>
        <v>0.497810218978102</v>
      </c>
      <c r="J55" s="8" t="n">
        <f aca="false">POWER(I55,2)</f>
        <v>0.247815014119026</v>
      </c>
      <c r="K55" s="8" t="s">
        <v>24</v>
      </c>
      <c r="L55" s="8" t="s">
        <v>22</v>
      </c>
      <c r="M55" s="8" t="n">
        <v>4</v>
      </c>
      <c r="N55" s="8" t="n">
        <v>2</v>
      </c>
      <c r="O55" s="8" t="n">
        <v>4</v>
      </c>
      <c r="P55" s="8" t="n">
        <v>2</v>
      </c>
      <c r="Q55" s="8" t="n">
        <v>3</v>
      </c>
      <c r="R55" s="8" t="n">
        <f aca="false">AVERAGE(M55:Q55)</f>
        <v>3</v>
      </c>
      <c r="S55" s="8" t="n">
        <f aca="false">ABS(R55-$W$4)</f>
        <v>0.601459854014598</v>
      </c>
      <c r="T55" s="8" t="n">
        <f aca="false">POWER(S55,2)</f>
        <v>0.361753955991262</v>
      </c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true" outlineLevel="0" collapsed="false">
      <c r="A56" s="8" t="s">
        <v>28</v>
      </c>
      <c r="B56" s="8" t="s">
        <v>20</v>
      </c>
      <c r="C56" s="8" t="n">
        <v>5</v>
      </c>
      <c r="D56" s="8" t="n">
        <v>2</v>
      </c>
      <c r="E56" s="8" t="n">
        <v>2</v>
      </c>
      <c r="F56" s="8" t="n">
        <v>5</v>
      </c>
      <c r="G56" s="8" t="n">
        <v>3</v>
      </c>
      <c r="H56" s="8" t="n">
        <f aca="false">AVERAGE(C56:G56)</f>
        <v>3.4</v>
      </c>
      <c r="I56" s="8" t="n">
        <f aca="false">ABS(H56-$W$3)</f>
        <v>0.502189781021898</v>
      </c>
      <c r="J56" s="8" t="n">
        <f aca="false">POWER(I56,2)</f>
        <v>0.252194576162822</v>
      </c>
      <c r="K56" s="8" t="s">
        <v>28</v>
      </c>
      <c r="L56" s="8" t="s">
        <v>20</v>
      </c>
      <c r="M56" s="8" t="n">
        <v>2</v>
      </c>
      <c r="N56" s="8" t="n">
        <v>5</v>
      </c>
      <c r="O56" s="8" t="n">
        <v>5</v>
      </c>
      <c r="P56" s="8" t="n">
        <v>2</v>
      </c>
      <c r="Q56" s="8" t="n">
        <v>5</v>
      </c>
      <c r="R56" s="8" t="n">
        <f aca="false">AVERAGE(M56:Q56)</f>
        <v>3.8</v>
      </c>
      <c r="S56" s="8" t="n">
        <f aca="false">ABS(R56-$W$4)</f>
        <v>0.198540145985401</v>
      </c>
      <c r="T56" s="8" t="n">
        <f aca="false">POWER(S56,2)</f>
        <v>0.0394181895679045</v>
      </c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true" outlineLevel="0" collapsed="false">
      <c r="A57" s="8" t="s">
        <v>23</v>
      </c>
      <c r="B57" s="8" t="s">
        <v>22</v>
      </c>
      <c r="C57" s="8" t="n">
        <v>2</v>
      </c>
      <c r="D57" s="8" t="n">
        <v>2</v>
      </c>
      <c r="E57" s="8" t="n">
        <v>2</v>
      </c>
      <c r="F57" s="8" t="n">
        <v>5</v>
      </c>
      <c r="G57" s="8" t="n">
        <v>2</v>
      </c>
      <c r="H57" s="8" t="n">
        <f aca="false">AVERAGE(C57:G57)</f>
        <v>2.6</v>
      </c>
      <c r="I57" s="8" t="n">
        <f aca="false">ABS(H57-$W$3)</f>
        <v>0.297810218978102</v>
      </c>
      <c r="J57" s="8" t="n">
        <f aca="false">POWER(I57,2)</f>
        <v>0.0886909265277851</v>
      </c>
      <c r="K57" s="8" t="s">
        <v>23</v>
      </c>
      <c r="L57" s="8" t="s">
        <v>22</v>
      </c>
      <c r="M57" s="8" t="n">
        <v>1</v>
      </c>
      <c r="N57" s="8" t="n">
        <v>4</v>
      </c>
      <c r="O57" s="8" t="n">
        <v>4</v>
      </c>
      <c r="P57" s="8" t="n">
        <v>2</v>
      </c>
      <c r="Q57" s="8" t="n">
        <v>5</v>
      </c>
      <c r="R57" s="8" t="n">
        <f aca="false">AVERAGE(M57:Q57)</f>
        <v>3.2</v>
      </c>
      <c r="S57" s="8" t="n">
        <f aca="false">ABS(R57-$W$4)</f>
        <v>0.401459854014598</v>
      </c>
      <c r="T57" s="8" t="n">
        <f aca="false">POWER(S57,2)</f>
        <v>0.161170014385422</v>
      </c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true" outlineLevel="0" collapsed="false">
      <c r="A58" s="8" t="s">
        <v>25</v>
      </c>
      <c r="B58" s="8" t="s">
        <v>27</v>
      </c>
      <c r="C58" s="8" t="n">
        <v>2</v>
      </c>
      <c r="D58" s="8" t="n">
        <v>1</v>
      </c>
      <c r="E58" s="8" t="n">
        <v>1</v>
      </c>
      <c r="F58" s="8" t="n">
        <v>4</v>
      </c>
      <c r="G58" s="8" t="n">
        <v>3</v>
      </c>
      <c r="H58" s="8" t="n">
        <f aca="false">AVERAGE(C58:G58)</f>
        <v>2.2</v>
      </c>
      <c r="I58" s="8" t="n">
        <f aca="false">ABS(H58-$W$3)</f>
        <v>0.697810218978102</v>
      </c>
      <c r="J58" s="8" t="n">
        <f aca="false">POWER(I58,2)</f>
        <v>0.486939101710267</v>
      </c>
      <c r="K58" s="8" t="s">
        <v>25</v>
      </c>
      <c r="L58" s="8" t="s">
        <v>27</v>
      </c>
      <c r="M58" s="8" t="n">
        <v>3</v>
      </c>
      <c r="N58" s="8" t="n">
        <v>4</v>
      </c>
      <c r="O58" s="8" t="n">
        <v>5</v>
      </c>
      <c r="P58" s="8" t="n">
        <v>3</v>
      </c>
      <c r="Q58" s="8" t="n">
        <v>4</v>
      </c>
      <c r="R58" s="8" t="n">
        <f aca="false">AVERAGE(M58:Q58)</f>
        <v>3.8</v>
      </c>
      <c r="S58" s="8" t="n">
        <f aca="false">ABS(R58-$W$4)</f>
        <v>0.198540145985401</v>
      </c>
      <c r="T58" s="8" t="n">
        <f aca="false">POWER(S58,2)</f>
        <v>0.0394181895679045</v>
      </c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true" outlineLevel="0" collapsed="false">
      <c r="A59" s="8" t="s">
        <v>24</v>
      </c>
      <c r="B59" s="8" t="s">
        <v>22</v>
      </c>
      <c r="C59" s="8" t="n">
        <v>3</v>
      </c>
      <c r="D59" s="8" t="n">
        <v>2</v>
      </c>
      <c r="E59" s="8" t="n">
        <v>1</v>
      </c>
      <c r="F59" s="8" t="n">
        <v>4</v>
      </c>
      <c r="G59" s="8" t="n">
        <v>2</v>
      </c>
      <c r="H59" s="8" t="n">
        <f aca="false">AVERAGE(C59:G59)</f>
        <v>2.4</v>
      </c>
      <c r="I59" s="8" t="n">
        <f aca="false">ABS(H59-$W$3)</f>
        <v>0.497810218978102</v>
      </c>
      <c r="J59" s="8" t="n">
        <f aca="false">POWER(I59,2)</f>
        <v>0.247815014119026</v>
      </c>
      <c r="K59" s="8" t="s">
        <v>24</v>
      </c>
      <c r="L59" s="8" t="s">
        <v>22</v>
      </c>
      <c r="M59" s="8" t="n">
        <v>3</v>
      </c>
      <c r="N59" s="8" t="n">
        <v>4</v>
      </c>
      <c r="O59" s="8" t="n">
        <v>3</v>
      </c>
      <c r="P59" s="8" t="n">
        <v>2</v>
      </c>
      <c r="Q59" s="8" t="n">
        <v>4</v>
      </c>
      <c r="R59" s="8" t="n">
        <f aca="false">AVERAGE(M59:Q59)</f>
        <v>3.2</v>
      </c>
      <c r="S59" s="8" t="n">
        <f aca="false">ABS(R59-$W$4)</f>
        <v>0.401459854014598</v>
      </c>
      <c r="T59" s="8" t="n">
        <f aca="false">POWER(S59,2)</f>
        <v>0.161170014385422</v>
      </c>
      <c r="U59" s="3"/>
      <c r="V59" s="3"/>
      <c r="W59" s="3"/>
      <c r="X59" s="3"/>
      <c r="Y59" s="3"/>
      <c r="Z59" s="3"/>
      <c r="AA59" s="3"/>
      <c r="AB59" s="3"/>
    </row>
    <row r="60" customFormat="false" ht="15.75" hidden="false" customHeight="true" outlineLevel="0" collapsed="false">
      <c r="A60" s="8" t="s">
        <v>19</v>
      </c>
      <c r="B60" s="8" t="s">
        <v>20</v>
      </c>
      <c r="C60" s="8" t="n">
        <v>3</v>
      </c>
      <c r="D60" s="8" t="n">
        <v>2</v>
      </c>
      <c r="E60" s="8" t="n">
        <v>2</v>
      </c>
      <c r="F60" s="8" t="n">
        <v>5</v>
      </c>
      <c r="G60" s="8" t="n">
        <v>1</v>
      </c>
      <c r="H60" s="8" t="n">
        <f aca="false">AVERAGE(C60:G60)</f>
        <v>2.6</v>
      </c>
      <c r="I60" s="8" t="n">
        <f aca="false">ABS(H60-$W$3)</f>
        <v>0.297810218978102</v>
      </c>
      <c r="J60" s="8" t="n">
        <f aca="false">POWER(I60,2)</f>
        <v>0.0886909265277851</v>
      </c>
      <c r="K60" s="8" t="s">
        <v>19</v>
      </c>
      <c r="L60" s="8" t="s">
        <v>20</v>
      </c>
      <c r="M60" s="8" t="n">
        <v>4</v>
      </c>
      <c r="N60" s="8" t="n">
        <v>1</v>
      </c>
      <c r="O60" s="8" t="n">
        <v>4</v>
      </c>
      <c r="P60" s="8" t="n">
        <v>3</v>
      </c>
      <c r="Q60" s="8" t="n">
        <v>3</v>
      </c>
      <c r="R60" s="8" t="n">
        <f aca="false">AVERAGE(M60:Q60)</f>
        <v>3</v>
      </c>
      <c r="S60" s="8" t="n">
        <f aca="false">ABS(R60-$W$4)</f>
        <v>0.601459854014598</v>
      </c>
      <c r="T60" s="8" t="n">
        <f aca="false">POWER(S60,2)</f>
        <v>0.361753955991262</v>
      </c>
      <c r="U60" s="3"/>
      <c r="V60" s="3"/>
      <c r="W60" s="3"/>
      <c r="X60" s="3"/>
      <c r="Y60" s="3"/>
      <c r="Z60" s="3"/>
      <c r="AA60" s="3"/>
      <c r="AB60" s="3"/>
    </row>
    <row r="61" customFormat="false" ht="15" hidden="false" customHeight="false" outlineLevel="0" collapsed="false">
      <c r="A61" s="8" t="s">
        <v>19</v>
      </c>
      <c r="B61" s="8" t="s">
        <v>27</v>
      </c>
      <c r="C61" s="8" t="n">
        <v>3</v>
      </c>
      <c r="D61" s="8" t="n">
        <v>2</v>
      </c>
      <c r="E61" s="8" t="n">
        <v>2</v>
      </c>
      <c r="F61" s="8" t="n">
        <v>4</v>
      </c>
      <c r="G61" s="8" t="n">
        <v>1</v>
      </c>
      <c r="H61" s="8" t="n">
        <f aca="false">AVERAGE(C61:G61)</f>
        <v>2.4</v>
      </c>
      <c r="I61" s="8" t="n">
        <f aca="false">ABS(H61-$W$3)</f>
        <v>0.497810218978102</v>
      </c>
      <c r="J61" s="8" t="n">
        <f aca="false">POWER(I61,2)</f>
        <v>0.247815014119026</v>
      </c>
      <c r="K61" s="8" t="s">
        <v>19</v>
      </c>
      <c r="L61" s="8" t="s">
        <v>27</v>
      </c>
      <c r="M61" s="8" t="n">
        <v>5</v>
      </c>
      <c r="N61" s="8" t="n">
        <v>5</v>
      </c>
      <c r="O61" s="8" t="n">
        <v>4</v>
      </c>
      <c r="P61" s="8" t="n">
        <v>3</v>
      </c>
      <c r="Q61" s="8" t="n">
        <v>4</v>
      </c>
      <c r="R61" s="8" t="n">
        <f aca="false">AVERAGE(M61:Q61)</f>
        <v>4.2</v>
      </c>
      <c r="S61" s="8" t="n">
        <f aca="false">ABS(R61-$W$4)</f>
        <v>0.598540145985402</v>
      </c>
      <c r="T61" s="8" t="n">
        <f aca="false">POWER(S61,2)</f>
        <v>0.358250306356226</v>
      </c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true" outlineLevel="0" collapsed="false">
      <c r="A62" s="8" t="s">
        <v>19</v>
      </c>
      <c r="B62" s="8" t="s">
        <v>27</v>
      </c>
      <c r="C62" s="8" t="n">
        <v>3</v>
      </c>
      <c r="D62" s="8" t="n">
        <v>2</v>
      </c>
      <c r="E62" s="8" t="n">
        <v>2</v>
      </c>
      <c r="F62" s="8" t="n">
        <v>5</v>
      </c>
      <c r="G62" s="8" t="n">
        <v>2</v>
      </c>
      <c r="H62" s="8" t="n">
        <f aca="false">AVERAGE(C62:G62)</f>
        <v>2.8</v>
      </c>
      <c r="I62" s="8" t="n">
        <f aca="false">ABS(H62-$W$3)</f>
        <v>0.0978102189781023</v>
      </c>
      <c r="J62" s="8" t="n">
        <f aca="false">POWER(I62,2)</f>
        <v>0.00956683893654432</v>
      </c>
      <c r="K62" s="8" t="s">
        <v>19</v>
      </c>
      <c r="L62" s="8" t="s">
        <v>27</v>
      </c>
      <c r="M62" s="8" t="n">
        <v>4</v>
      </c>
      <c r="N62" s="8" t="n">
        <v>4</v>
      </c>
      <c r="O62" s="8" t="n">
        <v>3</v>
      </c>
      <c r="P62" s="8" t="n">
        <v>1</v>
      </c>
      <c r="Q62" s="8" t="n">
        <v>5</v>
      </c>
      <c r="R62" s="8" t="n">
        <f aca="false">AVERAGE(M62:Q62)</f>
        <v>3.4</v>
      </c>
      <c r="S62" s="8" t="n">
        <f aca="false">ABS(R62-$W$4)</f>
        <v>0.201459854014598</v>
      </c>
      <c r="T62" s="8" t="n">
        <f aca="false">POWER(S62,2)</f>
        <v>0.0405860727795833</v>
      </c>
      <c r="U62" s="3"/>
      <c r="V62" s="3"/>
      <c r="W62" s="3"/>
      <c r="X62" s="3"/>
      <c r="Y62" s="3"/>
      <c r="Z62" s="3"/>
      <c r="AA62" s="3"/>
      <c r="AB62" s="3"/>
    </row>
    <row r="63" customFormat="false" ht="15.75" hidden="false" customHeight="true" outlineLevel="0" collapsed="false">
      <c r="A63" s="8" t="s">
        <v>24</v>
      </c>
      <c r="B63" s="8" t="s">
        <v>22</v>
      </c>
      <c r="C63" s="8" t="n">
        <v>5</v>
      </c>
      <c r="D63" s="8" t="n">
        <v>1</v>
      </c>
      <c r="E63" s="8" t="n">
        <v>4</v>
      </c>
      <c r="F63" s="8" t="n">
        <v>5</v>
      </c>
      <c r="G63" s="8" t="n">
        <v>1</v>
      </c>
      <c r="H63" s="8" t="n">
        <f aca="false">AVERAGE(C63:G63)</f>
        <v>3.2</v>
      </c>
      <c r="I63" s="8" t="n">
        <f aca="false">ABS(H63-$W$3)</f>
        <v>0.302189781021898</v>
      </c>
      <c r="J63" s="8" t="n">
        <f aca="false">POWER(I63,2)</f>
        <v>0.0913186637540627</v>
      </c>
      <c r="K63" s="8" t="s">
        <v>24</v>
      </c>
      <c r="L63" s="8" t="s">
        <v>22</v>
      </c>
      <c r="M63" s="8" t="n">
        <v>2</v>
      </c>
      <c r="N63" s="8" t="n">
        <v>4</v>
      </c>
      <c r="O63" s="8" t="n">
        <v>2</v>
      </c>
      <c r="P63" s="8" t="n">
        <v>2</v>
      </c>
      <c r="Q63" s="8" t="n">
        <v>5</v>
      </c>
      <c r="R63" s="8" t="n">
        <f aca="false">AVERAGE(M63:Q63)</f>
        <v>3</v>
      </c>
      <c r="S63" s="8" t="n">
        <f aca="false">ABS(R63-$W$4)</f>
        <v>0.601459854014598</v>
      </c>
      <c r="T63" s="8" t="n">
        <f aca="false">POWER(S63,2)</f>
        <v>0.361753955991262</v>
      </c>
      <c r="U63" s="3"/>
      <c r="V63" s="3"/>
      <c r="W63" s="3"/>
      <c r="X63" s="3"/>
      <c r="Y63" s="3"/>
      <c r="Z63" s="3"/>
      <c r="AA63" s="3"/>
      <c r="AB63" s="3"/>
    </row>
    <row r="64" customFormat="false" ht="15.75" hidden="false" customHeight="true" outlineLevel="0" collapsed="false">
      <c r="A64" s="8" t="s">
        <v>19</v>
      </c>
      <c r="B64" s="8" t="s">
        <v>20</v>
      </c>
      <c r="C64" s="8" t="n">
        <v>3</v>
      </c>
      <c r="D64" s="8" t="n">
        <v>1</v>
      </c>
      <c r="E64" s="8" t="n">
        <v>2</v>
      </c>
      <c r="F64" s="8" t="n">
        <v>5</v>
      </c>
      <c r="G64" s="8" t="n">
        <v>3</v>
      </c>
      <c r="H64" s="8" t="n">
        <f aca="false">AVERAGE(C64:G64)</f>
        <v>2.8</v>
      </c>
      <c r="I64" s="8" t="n">
        <f aca="false">ABS(H64-$W$3)</f>
        <v>0.0978102189781023</v>
      </c>
      <c r="J64" s="8" t="n">
        <f aca="false">POWER(I64,2)</f>
        <v>0.00956683893654432</v>
      </c>
      <c r="K64" s="8" t="s">
        <v>19</v>
      </c>
      <c r="L64" s="8" t="s">
        <v>20</v>
      </c>
      <c r="M64" s="8" t="n">
        <v>4</v>
      </c>
      <c r="N64" s="8" t="n">
        <v>4</v>
      </c>
      <c r="O64" s="8" t="n">
        <v>3</v>
      </c>
      <c r="P64" s="8" t="n">
        <v>1</v>
      </c>
      <c r="Q64" s="8" t="n">
        <v>4</v>
      </c>
      <c r="R64" s="8" t="n">
        <f aca="false">AVERAGE(M64:Q64)</f>
        <v>3.2</v>
      </c>
      <c r="S64" s="8" t="n">
        <f aca="false">ABS(R64-$W$4)</f>
        <v>0.401459854014598</v>
      </c>
      <c r="T64" s="8" t="n">
        <f aca="false">POWER(S64,2)</f>
        <v>0.161170014385422</v>
      </c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true" outlineLevel="0" collapsed="false">
      <c r="A65" s="8" t="s">
        <v>25</v>
      </c>
      <c r="B65" s="8" t="s">
        <v>22</v>
      </c>
      <c r="C65" s="8" t="n">
        <v>2</v>
      </c>
      <c r="D65" s="8" t="n">
        <v>2</v>
      </c>
      <c r="E65" s="8" t="n">
        <v>3</v>
      </c>
      <c r="F65" s="8" t="n">
        <v>4</v>
      </c>
      <c r="G65" s="8" t="n">
        <v>5</v>
      </c>
      <c r="H65" s="8" t="n">
        <f aca="false">AVERAGE(C65:G65)</f>
        <v>3.2</v>
      </c>
      <c r="I65" s="8" t="n">
        <f aca="false">ABS(H65-$W$3)</f>
        <v>0.302189781021898</v>
      </c>
      <c r="J65" s="8" t="n">
        <f aca="false">POWER(I65,2)</f>
        <v>0.0913186637540627</v>
      </c>
      <c r="K65" s="8" t="s">
        <v>25</v>
      </c>
      <c r="L65" s="8" t="s">
        <v>22</v>
      </c>
      <c r="M65" s="8" t="n">
        <v>4</v>
      </c>
      <c r="N65" s="8" t="n">
        <v>3</v>
      </c>
      <c r="O65" s="8" t="n">
        <v>2</v>
      </c>
      <c r="P65" s="8" t="n">
        <v>1</v>
      </c>
      <c r="Q65" s="8" t="n">
        <v>4</v>
      </c>
      <c r="R65" s="8" t="n">
        <f aca="false">AVERAGE(M65:Q65)</f>
        <v>2.8</v>
      </c>
      <c r="S65" s="8" t="n">
        <f aca="false">ABS(R65-$W$4)</f>
        <v>0.801459854014599</v>
      </c>
      <c r="T65" s="8" t="n">
        <f aca="false">POWER(S65,2)</f>
        <v>0.642337897597102</v>
      </c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true" outlineLevel="0" collapsed="false">
      <c r="A66" s="8" t="s">
        <v>19</v>
      </c>
      <c r="B66" s="8" t="s">
        <v>27</v>
      </c>
      <c r="C66" s="8" t="n">
        <v>1</v>
      </c>
      <c r="D66" s="8" t="n">
        <v>3</v>
      </c>
      <c r="E66" s="8" t="n">
        <v>5</v>
      </c>
      <c r="F66" s="8" t="n">
        <v>4</v>
      </c>
      <c r="G66" s="8" t="n">
        <v>4</v>
      </c>
      <c r="H66" s="8" t="n">
        <f aca="false">AVERAGE(C66:G66)</f>
        <v>3.4</v>
      </c>
      <c r="I66" s="8" t="n">
        <f aca="false">ABS(H66-$W$3)</f>
        <v>0.502189781021898</v>
      </c>
      <c r="J66" s="8" t="n">
        <f aca="false">POWER(I66,2)</f>
        <v>0.252194576162822</v>
      </c>
      <c r="K66" s="8" t="s">
        <v>19</v>
      </c>
      <c r="L66" s="8" t="s">
        <v>27</v>
      </c>
      <c r="M66" s="8" t="n">
        <v>4</v>
      </c>
      <c r="N66" s="8" t="n">
        <v>4</v>
      </c>
      <c r="O66" s="8" t="n">
        <v>5</v>
      </c>
      <c r="P66" s="8" t="n">
        <v>2</v>
      </c>
      <c r="Q66" s="8" t="n">
        <v>5</v>
      </c>
      <c r="R66" s="8" t="n">
        <f aca="false">AVERAGE(M66:Q66)</f>
        <v>4</v>
      </c>
      <c r="S66" s="8" t="n">
        <f aca="false">ABS(R66-$W$4)</f>
        <v>0.398540145985402</v>
      </c>
      <c r="T66" s="8" t="n">
        <f aca="false">POWER(S66,2)</f>
        <v>0.158834247962065</v>
      </c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true" outlineLevel="0" collapsed="false">
      <c r="A67" s="8" t="s">
        <v>19</v>
      </c>
      <c r="B67" s="8" t="s">
        <v>20</v>
      </c>
      <c r="C67" s="8" t="n">
        <v>1</v>
      </c>
      <c r="D67" s="8" t="n">
        <v>4</v>
      </c>
      <c r="E67" s="8" t="n">
        <v>3</v>
      </c>
      <c r="F67" s="8" t="n">
        <v>4</v>
      </c>
      <c r="G67" s="8" t="n">
        <v>2</v>
      </c>
      <c r="H67" s="8" t="n">
        <f aca="false">AVERAGE(C67:G67)</f>
        <v>2.8</v>
      </c>
      <c r="I67" s="8" t="n">
        <f aca="false">ABS(H67-$W$3)</f>
        <v>0.0978102189781023</v>
      </c>
      <c r="J67" s="8" t="n">
        <f aca="false">POWER(I67,2)</f>
        <v>0.00956683893654432</v>
      </c>
      <c r="K67" s="8" t="s">
        <v>19</v>
      </c>
      <c r="L67" s="8" t="s">
        <v>20</v>
      </c>
      <c r="M67" s="8" t="n">
        <v>3</v>
      </c>
      <c r="N67" s="8" t="n">
        <v>4</v>
      </c>
      <c r="O67" s="8" t="n">
        <v>5</v>
      </c>
      <c r="P67" s="8" t="n">
        <v>1</v>
      </c>
      <c r="Q67" s="8" t="n">
        <v>5</v>
      </c>
      <c r="R67" s="8" t="n">
        <f aca="false">AVERAGE(M67:Q67)</f>
        <v>3.6</v>
      </c>
      <c r="S67" s="8" t="n">
        <f aca="false">ABS(R67-$W$4)</f>
        <v>0.00145985401459825</v>
      </c>
      <c r="T67" s="8" t="n">
        <f aca="false">POWER(S67,2)</f>
        <v>2.13117374393863E-006</v>
      </c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true" outlineLevel="0" collapsed="false">
      <c r="A68" s="8" t="s">
        <v>28</v>
      </c>
      <c r="B68" s="8" t="s">
        <v>27</v>
      </c>
      <c r="C68" s="8" t="n">
        <v>3</v>
      </c>
      <c r="D68" s="8" t="n">
        <v>2</v>
      </c>
      <c r="E68" s="8" t="n">
        <v>3</v>
      </c>
      <c r="F68" s="8" t="n">
        <v>5</v>
      </c>
      <c r="G68" s="8" t="n">
        <v>2</v>
      </c>
      <c r="H68" s="8" t="n">
        <f aca="false">AVERAGE(C68:G68)</f>
        <v>3</v>
      </c>
      <c r="I68" s="8" t="n">
        <f aca="false">ABS(H68-$W$3)</f>
        <v>0.102189781021898</v>
      </c>
      <c r="J68" s="8" t="n">
        <f aca="false">POWER(I68,2)</f>
        <v>0.0104427513453034</v>
      </c>
      <c r="K68" s="8" t="s">
        <v>28</v>
      </c>
      <c r="L68" s="8" t="s">
        <v>27</v>
      </c>
      <c r="M68" s="8" t="n">
        <v>4</v>
      </c>
      <c r="N68" s="8" t="n">
        <v>2</v>
      </c>
      <c r="O68" s="8" t="n">
        <v>5</v>
      </c>
      <c r="P68" s="8" t="n">
        <v>3</v>
      </c>
      <c r="Q68" s="8" t="n">
        <v>5</v>
      </c>
      <c r="R68" s="8" t="n">
        <f aca="false">AVERAGE(M68:Q68)</f>
        <v>3.8</v>
      </c>
      <c r="S68" s="8" t="n">
        <f aca="false">ABS(R68-$W$4)</f>
        <v>0.198540145985401</v>
      </c>
      <c r="T68" s="8" t="n">
        <f aca="false">POWER(S68,2)</f>
        <v>0.0394181895679045</v>
      </c>
      <c r="U68" s="3"/>
      <c r="V68" s="3"/>
      <c r="W68" s="3"/>
      <c r="X68" s="3"/>
      <c r="Y68" s="3"/>
      <c r="Z68" s="3"/>
      <c r="AA68" s="3"/>
      <c r="AB68" s="3"/>
    </row>
    <row r="69" customFormat="false" ht="15.75" hidden="false" customHeight="true" outlineLevel="0" collapsed="false">
      <c r="A69" s="8" t="s">
        <v>28</v>
      </c>
      <c r="B69" s="8" t="s">
        <v>22</v>
      </c>
      <c r="C69" s="8" t="n">
        <v>3</v>
      </c>
      <c r="D69" s="8" t="n">
        <v>2</v>
      </c>
      <c r="E69" s="8" t="n">
        <v>4</v>
      </c>
      <c r="F69" s="8" t="n">
        <v>4</v>
      </c>
      <c r="G69" s="8" t="n">
        <v>2</v>
      </c>
      <c r="H69" s="8" t="n">
        <f aca="false">AVERAGE(C69:G69)</f>
        <v>3</v>
      </c>
      <c r="I69" s="8" t="n">
        <f aca="false">ABS(H69-$W$3)</f>
        <v>0.102189781021898</v>
      </c>
      <c r="J69" s="8" t="n">
        <f aca="false">POWER(I69,2)</f>
        <v>0.0104427513453034</v>
      </c>
      <c r="K69" s="8" t="s">
        <v>28</v>
      </c>
      <c r="L69" s="8" t="s">
        <v>22</v>
      </c>
      <c r="M69" s="8" t="n">
        <v>5</v>
      </c>
      <c r="N69" s="8" t="n">
        <v>5</v>
      </c>
      <c r="O69" s="8" t="n">
        <v>3</v>
      </c>
      <c r="P69" s="8" t="n">
        <v>2</v>
      </c>
      <c r="Q69" s="8" t="n">
        <v>5</v>
      </c>
      <c r="R69" s="8" t="n">
        <f aca="false">AVERAGE(M69:Q69)</f>
        <v>4</v>
      </c>
      <c r="S69" s="8" t="n">
        <f aca="false">ABS(R69-$W$4)</f>
        <v>0.398540145985402</v>
      </c>
      <c r="T69" s="8" t="n">
        <f aca="false">POWER(S69,2)</f>
        <v>0.158834247962065</v>
      </c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true" outlineLevel="0" collapsed="false">
      <c r="A70" s="8" t="s">
        <v>24</v>
      </c>
      <c r="B70" s="8" t="s">
        <v>20</v>
      </c>
      <c r="C70" s="8" t="n">
        <v>3</v>
      </c>
      <c r="D70" s="8" t="n">
        <v>2</v>
      </c>
      <c r="E70" s="8" t="n">
        <v>2</v>
      </c>
      <c r="F70" s="8" t="n">
        <v>5</v>
      </c>
      <c r="G70" s="8" t="n">
        <v>2</v>
      </c>
      <c r="H70" s="8" t="n">
        <f aca="false">AVERAGE(C70:G70)</f>
        <v>2.8</v>
      </c>
      <c r="I70" s="8" t="n">
        <f aca="false">ABS(H70-$W$3)</f>
        <v>0.0978102189781023</v>
      </c>
      <c r="J70" s="8" t="n">
        <f aca="false">POWER(I70,2)</f>
        <v>0.00956683893654432</v>
      </c>
      <c r="K70" s="8" t="s">
        <v>24</v>
      </c>
      <c r="L70" s="8" t="s">
        <v>20</v>
      </c>
      <c r="M70" s="8" t="n">
        <v>5</v>
      </c>
      <c r="N70" s="8" t="n">
        <v>4</v>
      </c>
      <c r="O70" s="8" t="n">
        <v>5</v>
      </c>
      <c r="P70" s="8" t="n">
        <v>2</v>
      </c>
      <c r="Q70" s="8" t="n">
        <v>5</v>
      </c>
      <c r="R70" s="8" t="n">
        <f aca="false">AVERAGE(M70:Q70)</f>
        <v>4.2</v>
      </c>
      <c r="S70" s="8" t="n">
        <f aca="false">ABS(R70-$W$4)</f>
        <v>0.598540145985402</v>
      </c>
      <c r="T70" s="8" t="n">
        <f aca="false">POWER(S70,2)</f>
        <v>0.358250306356226</v>
      </c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true" outlineLevel="0" collapsed="false">
      <c r="A71" s="8" t="s">
        <v>24</v>
      </c>
      <c r="B71" s="8" t="s">
        <v>27</v>
      </c>
      <c r="C71" s="8" t="n">
        <v>1</v>
      </c>
      <c r="D71" s="8" t="n">
        <v>3</v>
      </c>
      <c r="E71" s="8" t="n">
        <v>4</v>
      </c>
      <c r="F71" s="8" t="n">
        <v>4</v>
      </c>
      <c r="G71" s="8" t="n">
        <v>2</v>
      </c>
      <c r="H71" s="8" t="n">
        <f aca="false">AVERAGE(C71:G71)</f>
        <v>2.8</v>
      </c>
      <c r="I71" s="8" t="n">
        <f aca="false">ABS(H71-$W$3)</f>
        <v>0.0978102189781023</v>
      </c>
      <c r="J71" s="8" t="n">
        <f aca="false">POWER(I71,2)</f>
        <v>0.00956683893654432</v>
      </c>
      <c r="K71" s="8" t="s">
        <v>24</v>
      </c>
      <c r="L71" s="8" t="s">
        <v>27</v>
      </c>
      <c r="M71" s="8" t="n">
        <v>4</v>
      </c>
      <c r="N71" s="8" t="n">
        <v>5</v>
      </c>
      <c r="O71" s="8" t="n">
        <v>5</v>
      </c>
      <c r="P71" s="8" t="n">
        <v>3</v>
      </c>
      <c r="Q71" s="8" t="n">
        <v>5</v>
      </c>
      <c r="R71" s="8" t="n">
        <f aca="false">AVERAGE(M71:Q71)</f>
        <v>4.4</v>
      </c>
      <c r="S71" s="8" t="n">
        <f aca="false">ABS(R71-$W$4)</f>
        <v>0.798540145985402</v>
      </c>
      <c r="T71" s="8" t="n">
        <f aca="false">POWER(S71,2)</f>
        <v>0.637666364750387</v>
      </c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true" outlineLevel="0" collapsed="false">
      <c r="A72" s="8" t="s">
        <v>23</v>
      </c>
      <c r="B72" s="8" t="s">
        <v>26</v>
      </c>
      <c r="C72" s="8" t="n">
        <v>1</v>
      </c>
      <c r="D72" s="8" t="n">
        <v>3</v>
      </c>
      <c r="E72" s="8" t="n">
        <v>4</v>
      </c>
      <c r="F72" s="8" t="n">
        <v>4</v>
      </c>
      <c r="G72" s="8" t="n">
        <v>2</v>
      </c>
      <c r="H72" s="8" t="n">
        <f aca="false">AVERAGE(C72:G72)</f>
        <v>2.8</v>
      </c>
      <c r="I72" s="8" t="n">
        <f aca="false">ABS(H72-$W$3)</f>
        <v>0.0978102189781023</v>
      </c>
      <c r="J72" s="8" t="n">
        <f aca="false">POWER(I72,2)</f>
        <v>0.00956683893654432</v>
      </c>
      <c r="K72" s="8" t="s">
        <v>23</v>
      </c>
      <c r="L72" s="8" t="s">
        <v>26</v>
      </c>
      <c r="M72" s="8" t="n">
        <v>4</v>
      </c>
      <c r="N72" s="8" t="n">
        <v>4</v>
      </c>
      <c r="O72" s="8" t="n">
        <v>4</v>
      </c>
      <c r="P72" s="8" t="n">
        <v>2</v>
      </c>
      <c r="Q72" s="8" t="n">
        <v>5</v>
      </c>
      <c r="R72" s="8" t="n">
        <f aca="false">AVERAGE(M72:Q72)</f>
        <v>3.8</v>
      </c>
      <c r="S72" s="8" t="n">
        <f aca="false">ABS(R72-$W$4)</f>
        <v>0.198540145985401</v>
      </c>
      <c r="T72" s="8" t="n">
        <f aca="false">POWER(S72,2)</f>
        <v>0.0394181895679045</v>
      </c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true" outlineLevel="0" collapsed="false">
      <c r="A73" s="8" t="s">
        <v>19</v>
      </c>
      <c r="B73" s="8" t="s">
        <v>20</v>
      </c>
      <c r="C73" s="8" t="n">
        <v>1</v>
      </c>
      <c r="D73" s="8" t="n">
        <v>3</v>
      </c>
      <c r="E73" s="8" t="n">
        <v>3</v>
      </c>
      <c r="F73" s="8" t="n">
        <v>5</v>
      </c>
      <c r="G73" s="8" t="n">
        <v>3</v>
      </c>
      <c r="H73" s="8" t="n">
        <f aca="false">AVERAGE(C73:G73)</f>
        <v>3</v>
      </c>
      <c r="I73" s="8" t="n">
        <f aca="false">ABS(H73-$W$3)</f>
        <v>0.102189781021898</v>
      </c>
      <c r="J73" s="8" t="n">
        <f aca="false">POWER(I73,2)</f>
        <v>0.0104427513453034</v>
      </c>
      <c r="K73" s="8" t="s">
        <v>19</v>
      </c>
      <c r="L73" s="8" t="s">
        <v>20</v>
      </c>
      <c r="M73" s="8" t="n">
        <v>4</v>
      </c>
      <c r="N73" s="8" t="n">
        <v>4</v>
      </c>
      <c r="O73" s="8" t="n">
        <v>2</v>
      </c>
      <c r="P73" s="8" t="n">
        <v>4</v>
      </c>
      <c r="Q73" s="8" t="n">
        <v>3</v>
      </c>
      <c r="R73" s="8" t="n">
        <f aca="false">AVERAGE(M73:Q73)</f>
        <v>3.4</v>
      </c>
      <c r="S73" s="8" t="n">
        <f aca="false">ABS(R73-$W$4)</f>
        <v>0.201459854014598</v>
      </c>
      <c r="T73" s="8" t="n">
        <f aca="false">POWER(S73,2)</f>
        <v>0.0405860727795833</v>
      </c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true" outlineLevel="0" collapsed="false">
      <c r="A74" s="8" t="s">
        <v>25</v>
      </c>
      <c r="B74" s="8" t="s">
        <v>22</v>
      </c>
      <c r="C74" s="8" t="n">
        <v>3</v>
      </c>
      <c r="D74" s="8" t="n">
        <v>4</v>
      </c>
      <c r="E74" s="8" t="n">
        <v>1</v>
      </c>
      <c r="F74" s="8" t="n">
        <v>5</v>
      </c>
      <c r="G74" s="8" t="n">
        <v>3</v>
      </c>
      <c r="H74" s="8" t="n">
        <f aca="false">AVERAGE(C74:G74)</f>
        <v>3.2</v>
      </c>
      <c r="I74" s="8" t="n">
        <f aca="false">ABS(H74-$W$3)</f>
        <v>0.302189781021898</v>
      </c>
      <c r="J74" s="8" t="n">
        <f aca="false">POWER(I74,2)</f>
        <v>0.0913186637540627</v>
      </c>
      <c r="K74" s="8" t="s">
        <v>25</v>
      </c>
      <c r="L74" s="8" t="s">
        <v>22</v>
      </c>
      <c r="M74" s="8" t="n">
        <v>4</v>
      </c>
      <c r="N74" s="8" t="n">
        <v>5</v>
      </c>
      <c r="O74" s="8" t="n">
        <v>1</v>
      </c>
      <c r="P74" s="8" t="n">
        <v>3</v>
      </c>
      <c r="Q74" s="8" t="n">
        <v>5</v>
      </c>
      <c r="R74" s="8" t="n">
        <f aca="false">AVERAGE(M74:Q74)</f>
        <v>3.6</v>
      </c>
      <c r="S74" s="8" t="n">
        <f aca="false">ABS(R74-$W$4)</f>
        <v>0.00145985401459825</v>
      </c>
      <c r="T74" s="8" t="n">
        <f aca="false">POWER(S74,2)</f>
        <v>2.13117374393863E-006</v>
      </c>
      <c r="U74" s="3"/>
      <c r="V74" s="3"/>
      <c r="W74" s="3"/>
      <c r="X74" s="3"/>
      <c r="Y74" s="3"/>
      <c r="Z74" s="3"/>
      <c r="AA74" s="3"/>
      <c r="AB74" s="3"/>
    </row>
    <row r="75" customFormat="false" ht="15.75" hidden="false" customHeight="true" outlineLevel="0" collapsed="false">
      <c r="A75" s="8" t="s">
        <v>19</v>
      </c>
      <c r="B75" s="8" t="s">
        <v>27</v>
      </c>
      <c r="C75" s="8" t="n">
        <v>1</v>
      </c>
      <c r="D75" s="8" t="n">
        <v>4</v>
      </c>
      <c r="E75" s="8" t="n">
        <v>2</v>
      </c>
      <c r="F75" s="8" t="n">
        <v>3</v>
      </c>
      <c r="G75" s="8" t="n">
        <v>2</v>
      </c>
      <c r="H75" s="8" t="n">
        <f aca="false">AVERAGE(C75:G75)</f>
        <v>2.4</v>
      </c>
      <c r="I75" s="8" t="n">
        <f aca="false">ABS(H75-$W$3)</f>
        <v>0.497810218978102</v>
      </c>
      <c r="J75" s="8" t="n">
        <f aca="false">POWER(I75,2)</f>
        <v>0.247815014119026</v>
      </c>
      <c r="K75" s="8" t="s">
        <v>19</v>
      </c>
      <c r="L75" s="8" t="s">
        <v>27</v>
      </c>
      <c r="M75" s="8" t="n">
        <v>4</v>
      </c>
      <c r="N75" s="8" t="n">
        <v>4</v>
      </c>
      <c r="O75" s="8" t="n">
        <v>4</v>
      </c>
      <c r="P75" s="8" t="n">
        <v>2</v>
      </c>
      <c r="Q75" s="8" t="n">
        <v>5</v>
      </c>
      <c r="R75" s="8" t="n">
        <f aca="false">AVERAGE(M75:Q75)</f>
        <v>3.8</v>
      </c>
      <c r="S75" s="8" t="n">
        <f aca="false">ABS(R75-$W$4)</f>
        <v>0.198540145985401</v>
      </c>
      <c r="T75" s="8" t="n">
        <f aca="false">POWER(S75,2)</f>
        <v>0.0394181895679045</v>
      </c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true" outlineLevel="0" collapsed="false">
      <c r="A76" s="8" t="s">
        <v>25</v>
      </c>
      <c r="B76" s="8" t="s">
        <v>22</v>
      </c>
      <c r="C76" s="8" t="n">
        <v>4</v>
      </c>
      <c r="D76" s="8" t="n">
        <v>2</v>
      </c>
      <c r="E76" s="8" t="n">
        <v>5</v>
      </c>
      <c r="F76" s="8" t="n">
        <v>5</v>
      </c>
      <c r="G76" s="8" t="n">
        <v>3</v>
      </c>
      <c r="H76" s="8" t="n">
        <f aca="false">AVERAGE(C76:G76)</f>
        <v>3.8</v>
      </c>
      <c r="I76" s="8" t="n">
        <f aca="false">ABS(H76-$W$3)</f>
        <v>0.902189781021898</v>
      </c>
      <c r="J76" s="8" t="n">
        <f aca="false">POWER(I76,2)</f>
        <v>0.81394640098034</v>
      </c>
      <c r="K76" s="8" t="s">
        <v>25</v>
      </c>
      <c r="L76" s="8" t="s">
        <v>22</v>
      </c>
      <c r="M76" s="8" t="n">
        <v>3</v>
      </c>
      <c r="N76" s="8" t="n">
        <v>5</v>
      </c>
      <c r="O76" s="8" t="n">
        <v>5</v>
      </c>
      <c r="P76" s="8" t="n">
        <v>2</v>
      </c>
      <c r="Q76" s="8" t="n">
        <v>5</v>
      </c>
      <c r="R76" s="8" t="n">
        <f aca="false">AVERAGE(M76:Q76)</f>
        <v>4</v>
      </c>
      <c r="S76" s="8" t="n">
        <f aca="false">ABS(R76-$W$4)</f>
        <v>0.398540145985402</v>
      </c>
      <c r="T76" s="8" t="n">
        <f aca="false">POWER(S76,2)</f>
        <v>0.158834247962065</v>
      </c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true" outlineLevel="0" collapsed="false">
      <c r="A77" s="8" t="s">
        <v>19</v>
      </c>
      <c r="B77" s="8" t="s">
        <v>20</v>
      </c>
      <c r="C77" s="8" t="n">
        <v>2</v>
      </c>
      <c r="D77" s="8" t="n">
        <v>2</v>
      </c>
      <c r="E77" s="8" t="n">
        <v>3</v>
      </c>
      <c r="F77" s="8" t="n">
        <v>3</v>
      </c>
      <c r="G77" s="8" t="n">
        <v>1</v>
      </c>
      <c r="H77" s="8" t="n">
        <f aca="false">AVERAGE(C77:G77)</f>
        <v>2.2</v>
      </c>
      <c r="I77" s="8" t="n">
        <f aca="false">ABS(H77-$W$3)</f>
        <v>0.697810218978102</v>
      </c>
      <c r="J77" s="8" t="n">
        <f aca="false">POWER(I77,2)</f>
        <v>0.486939101710267</v>
      </c>
      <c r="K77" s="8" t="s">
        <v>19</v>
      </c>
      <c r="L77" s="8" t="s">
        <v>20</v>
      </c>
      <c r="M77" s="8" t="n">
        <v>2</v>
      </c>
      <c r="N77" s="8" t="n">
        <v>5</v>
      </c>
      <c r="O77" s="8" t="n">
        <v>4</v>
      </c>
      <c r="P77" s="8" t="n">
        <v>5</v>
      </c>
      <c r="Q77" s="8" t="n">
        <v>5</v>
      </c>
      <c r="R77" s="8" t="n">
        <f aca="false">AVERAGE(M77:Q77)</f>
        <v>4.2</v>
      </c>
      <c r="S77" s="8" t="n">
        <f aca="false">ABS(R77-$W$4)</f>
        <v>0.598540145985402</v>
      </c>
      <c r="T77" s="8" t="n">
        <f aca="false">POWER(S77,2)</f>
        <v>0.358250306356226</v>
      </c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true" outlineLevel="0" collapsed="false">
      <c r="A78" s="8" t="s">
        <v>25</v>
      </c>
      <c r="B78" s="8" t="s">
        <v>22</v>
      </c>
      <c r="C78" s="8" t="n">
        <v>2</v>
      </c>
      <c r="D78" s="8" t="n">
        <v>2</v>
      </c>
      <c r="E78" s="8" t="n">
        <v>3</v>
      </c>
      <c r="F78" s="8" t="n">
        <v>5</v>
      </c>
      <c r="G78" s="8" t="n">
        <v>1</v>
      </c>
      <c r="H78" s="8" t="n">
        <f aca="false">AVERAGE(C78:G78)</f>
        <v>2.6</v>
      </c>
      <c r="I78" s="8" t="n">
        <f aca="false">ABS(H78-$W$3)</f>
        <v>0.297810218978102</v>
      </c>
      <c r="J78" s="8" t="n">
        <f aca="false">POWER(I78,2)</f>
        <v>0.0886909265277851</v>
      </c>
      <c r="K78" s="8" t="s">
        <v>25</v>
      </c>
      <c r="L78" s="8" t="s">
        <v>22</v>
      </c>
      <c r="M78" s="8" t="n">
        <v>5</v>
      </c>
      <c r="N78" s="8" t="n">
        <v>4</v>
      </c>
      <c r="O78" s="8" t="n">
        <v>3</v>
      </c>
      <c r="P78" s="8" t="n">
        <v>2</v>
      </c>
      <c r="Q78" s="8" t="n">
        <v>5</v>
      </c>
      <c r="R78" s="8" t="n">
        <f aca="false">AVERAGE(M78:Q78)</f>
        <v>3.8</v>
      </c>
      <c r="S78" s="8" t="n">
        <f aca="false">ABS(R78-$W$4)</f>
        <v>0.198540145985401</v>
      </c>
      <c r="T78" s="8" t="n">
        <f aca="false">POWER(S78,2)</f>
        <v>0.0394181895679045</v>
      </c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true" outlineLevel="0" collapsed="false">
      <c r="A79" s="8" t="s">
        <v>19</v>
      </c>
      <c r="B79" s="8" t="s">
        <v>20</v>
      </c>
      <c r="C79" s="8" t="n">
        <v>3</v>
      </c>
      <c r="D79" s="8" t="n">
        <v>3</v>
      </c>
      <c r="E79" s="8" t="n">
        <v>1</v>
      </c>
      <c r="F79" s="8" t="n">
        <v>4</v>
      </c>
      <c r="G79" s="8" t="n">
        <v>2</v>
      </c>
      <c r="H79" s="8" t="n">
        <f aca="false">AVERAGE(C79:G79)</f>
        <v>2.6</v>
      </c>
      <c r="I79" s="8" t="n">
        <f aca="false">ABS(H79-$W$3)</f>
        <v>0.297810218978102</v>
      </c>
      <c r="J79" s="8" t="n">
        <f aca="false">POWER(I79,2)</f>
        <v>0.0886909265277851</v>
      </c>
      <c r="K79" s="8" t="s">
        <v>19</v>
      </c>
      <c r="L79" s="8" t="s">
        <v>20</v>
      </c>
      <c r="M79" s="8" t="n">
        <v>2</v>
      </c>
      <c r="N79" s="8" t="n">
        <v>4</v>
      </c>
      <c r="O79" s="8" t="n">
        <v>3</v>
      </c>
      <c r="P79" s="8" t="n">
        <v>5</v>
      </c>
      <c r="Q79" s="8" t="n">
        <v>5</v>
      </c>
      <c r="R79" s="8" t="n">
        <f aca="false">AVERAGE(M79:Q79)</f>
        <v>3.8</v>
      </c>
      <c r="S79" s="8" t="n">
        <f aca="false">ABS(R79-$W$4)</f>
        <v>0.198540145985401</v>
      </c>
      <c r="T79" s="8" t="n">
        <f aca="false">POWER(S79,2)</f>
        <v>0.0394181895679045</v>
      </c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true" outlineLevel="0" collapsed="false">
      <c r="A80" s="8" t="s">
        <v>19</v>
      </c>
      <c r="B80" s="8" t="s">
        <v>27</v>
      </c>
      <c r="C80" s="8" t="n">
        <v>3</v>
      </c>
      <c r="D80" s="8" t="n">
        <v>3</v>
      </c>
      <c r="E80" s="8" t="n">
        <v>2</v>
      </c>
      <c r="F80" s="8" t="n">
        <v>4</v>
      </c>
      <c r="G80" s="8" t="n">
        <v>2</v>
      </c>
      <c r="H80" s="8" t="n">
        <f aca="false">AVERAGE(C80:G80)</f>
        <v>2.8</v>
      </c>
      <c r="I80" s="8" t="n">
        <f aca="false">ABS(H80-$W$3)</f>
        <v>0.0978102189781023</v>
      </c>
      <c r="J80" s="8" t="n">
        <f aca="false">POWER(I80,2)</f>
        <v>0.00956683893654432</v>
      </c>
      <c r="K80" s="8" t="s">
        <v>19</v>
      </c>
      <c r="L80" s="8" t="s">
        <v>27</v>
      </c>
      <c r="M80" s="8" t="n">
        <v>4</v>
      </c>
      <c r="N80" s="8" t="n">
        <v>5</v>
      </c>
      <c r="O80" s="8" t="n">
        <v>4</v>
      </c>
      <c r="P80" s="8" t="n">
        <v>2</v>
      </c>
      <c r="Q80" s="8" t="n">
        <v>5</v>
      </c>
      <c r="R80" s="8" t="n">
        <f aca="false">AVERAGE(M80:Q80)</f>
        <v>4</v>
      </c>
      <c r="S80" s="8" t="n">
        <f aca="false">ABS(R80-$W$4)</f>
        <v>0.398540145985402</v>
      </c>
      <c r="T80" s="8" t="n">
        <f aca="false">POWER(S80,2)</f>
        <v>0.158834247962065</v>
      </c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true" outlineLevel="0" collapsed="false">
      <c r="A81" s="8" t="s">
        <v>24</v>
      </c>
      <c r="B81" s="8" t="s">
        <v>27</v>
      </c>
      <c r="C81" s="8" t="n">
        <v>3</v>
      </c>
      <c r="D81" s="8" t="n">
        <v>2</v>
      </c>
      <c r="E81" s="8" t="n">
        <v>2</v>
      </c>
      <c r="F81" s="8" t="n">
        <v>5</v>
      </c>
      <c r="G81" s="8" t="n">
        <v>1</v>
      </c>
      <c r="H81" s="8" t="n">
        <f aca="false">AVERAGE(C81:G81)</f>
        <v>2.6</v>
      </c>
      <c r="I81" s="8" t="n">
        <f aca="false">ABS(H81-$W$3)</f>
        <v>0.297810218978102</v>
      </c>
      <c r="J81" s="8" t="n">
        <f aca="false">POWER(I81,2)</f>
        <v>0.0886909265277851</v>
      </c>
      <c r="K81" s="8" t="s">
        <v>24</v>
      </c>
      <c r="L81" s="8" t="s">
        <v>27</v>
      </c>
      <c r="M81" s="8" t="n">
        <v>4</v>
      </c>
      <c r="N81" s="8" t="n">
        <v>5</v>
      </c>
      <c r="O81" s="8" t="n">
        <v>2</v>
      </c>
      <c r="P81" s="8" t="n">
        <v>4</v>
      </c>
      <c r="Q81" s="8" t="n">
        <v>5</v>
      </c>
      <c r="R81" s="8" t="n">
        <f aca="false">AVERAGE(M81:Q81)</f>
        <v>4</v>
      </c>
      <c r="S81" s="8" t="n">
        <f aca="false">ABS(R81-$W$4)</f>
        <v>0.398540145985402</v>
      </c>
      <c r="T81" s="8" t="n">
        <f aca="false">POWER(S81,2)</f>
        <v>0.158834247962065</v>
      </c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true" outlineLevel="0" collapsed="false">
      <c r="A82" s="8" t="s">
        <v>24</v>
      </c>
      <c r="B82" s="8" t="s">
        <v>22</v>
      </c>
      <c r="C82" s="8" t="n">
        <v>4</v>
      </c>
      <c r="D82" s="8" t="n">
        <v>5</v>
      </c>
      <c r="E82" s="8" t="n">
        <v>4</v>
      </c>
      <c r="F82" s="8" t="n">
        <v>5</v>
      </c>
      <c r="G82" s="8" t="n">
        <v>3</v>
      </c>
      <c r="H82" s="8" t="n">
        <f aca="false">AVERAGE(C82:G82)</f>
        <v>4.2</v>
      </c>
      <c r="I82" s="8" t="n">
        <f aca="false">ABS(H82-$W$3)</f>
        <v>1.3021897810219</v>
      </c>
      <c r="J82" s="8" t="n">
        <f aca="false">POWER(I82,2)</f>
        <v>1.69569822579786</v>
      </c>
      <c r="K82" s="8" t="s">
        <v>24</v>
      </c>
      <c r="L82" s="8" t="s">
        <v>22</v>
      </c>
      <c r="M82" s="8" t="n">
        <v>2</v>
      </c>
      <c r="N82" s="8" t="n">
        <v>3</v>
      </c>
      <c r="O82" s="8" t="n">
        <v>5</v>
      </c>
      <c r="P82" s="8" t="n">
        <v>2</v>
      </c>
      <c r="Q82" s="8" t="n">
        <v>5</v>
      </c>
      <c r="R82" s="8" t="n">
        <f aca="false">AVERAGE(M82:Q82)</f>
        <v>3.4</v>
      </c>
      <c r="S82" s="8" t="n">
        <f aca="false">ABS(R82-$W$4)</f>
        <v>0.201459854014598</v>
      </c>
      <c r="T82" s="8" t="n">
        <f aca="false">POWER(S82,2)</f>
        <v>0.0405860727795833</v>
      </c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true" outlineLevel="0" collapsed="false">
      <c r="A83" s="8" t="s">
        <v>19</v>
      </c>
      <c r="B83" s="8" t="s">
        <v>27</v>
      </c>
      <c r="C83" s="8" t="n">
        <v>2</v>
      </c>
      <c r="D83" s="8" t="n">
        <v>4</v>
      </c>
      <c r="E83" s="8" t="n">
        <v>2</v>
      </c>
      <c r="F83" s="8" t="n">
        <v>3</v>
      </c>
      <c r="G83" s="8" t="n">
        <v>1</v>
      </c>
      <c r="H83" s="8" t="n">
        <f aca="false">AVERAGE(C83:G83)</f>
        <v>2.4</v>
      </c>
      <c r="I83" s="8" t="n">
        <f aca="false">ABS(H83-$W$3)</f>
        <v>0.497810218978102</v>
      </c>
      <c r="J83" s="8" t="n">
        <f aca="false">POWER(I83,2)</f>
        <v>0.247815014119026</v>
      </c>
      <c r="K83" s="8" t="s">
        <v>19</v>
      </c>
      <c r="L83" s="8" t="s">
        <v>27</v>
      </c>
      <c r="M83" s="8" t="n">
        <v>5</v>
      </c>
      <c r="N83" s="8" t="n">
        <v>5</v>
      </c>
      <c r="O83" s="8" t="n">
        <v>4</v>
      </c>
      <c r="P83" s="8" t="n">
        <v>2</v>
      </c>
      <c r="Q83" s="8" t="n">
        <v>4</v>
      </c>
      <c r="R83" s="8" t="n">
        <f aca="false">AVERAGE(M83:Q83)</f>
        <v>4</v>
      </c>
      <c r="S83" s="8" t="n">
        <f aca="false">ABS(R83-$W$4)</f>
        <v>0.398540145985402</v>
      </c>
      <c r="T83" s="8" t="n">
        <f aca="false">POWER(S83,2)</f>
        <v>0.158834247962065</v>
      </c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true" outlineLevel="0" collapsed="false">
      <c r="A84" s="8" t="s">
        <v>25</v>
      </c>
      <c r="B84" s="8" t="s">
        <v>22</v>
      </c>
      <c r="C84" s="8" t="n">
        <v>2</v>
      </c>
      <c r="D84" s="8" t="n">
        <v>3</v>
      </c>
      <c r="E84" s="8" t="n">
        <v>2</v>
      </c>
      <c r="F84" s="8" t="n">
        <v>5</v>
      </c>
      <c r="G84" s="8" t="n">
        <v>1</v>
      </c>
      <c r="H84" s="8" t="n">
        <f aca="false">AVERAGE(C84:G84)</f>
        <v>2.6</v>
      </c>
      <c r="I84" s="8" t="n">
        <f aca="false">ABS(H84-$W$3)</f>
        <v>0.297810218978102</v>
      </c>
      <c r="J84" s="8" t="n">
        <f aca="false">POWER(I84,2)</f>
        <v>0.0886909265277851</v>
      </c>
      <c r="K84" s="8" t="s">
        <v>25</v>
      </c>
      <c r="L84" s="8" t="s">
        <v>22</v>
      </c>
      <c r="M84" s="8" t="n">
        <v>4</v>
      </c>
      <c r="N84" s="8" t="n">
        <v>4</v>
      </c>
      <c r="O84" s="8" t="n">
        <v>5</v>
      </c>
      <c r="P84" s="8" t="n">
        <v>3</v>
      </c>
      <c r="Q84" s="8" t="n">
        <v>5</v>
      </c>
      <c r="R84" s="8" t="n">
        <f aca="false">AVERAGE(M84:Q84)</f>
        <v>4.2</v>
      </c>
      <c r="S84" s="8" t="n">
        <f aca="false">ABS(R84-$W$4)</f>
        <v>0.598540145985402</v>
      </c>
      <c r="T84" s="8" t="n">
        <f aca="false">POWER(S84,2)</f>
        <v>0.358250306356226</v>
      </c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true" outlineLevel="0" collapsed="false">
      <c r="A85" s="8" t="s">
        <v>19</v>
      </c>
      <c r="B85" s="8" t="s">
        <v>27</v>
      </c>
      <c r="C85" s="8" t="n">
        <v>3</v>
      </c>
      <c r="D85" s="8" t="n">
        <v>3</v>
      </c>
      <c r="E85" s="8" t="n">
        <v>1</v>
      </c>
      <c r="F85" s="8" t="n">
        <v>4</v>
      </c>
      <c r="G85" s="8" t="n">
        <v>2</v>
      </c>
      <c r="H85" s="8" t="n">
        <f aca="false">AVERAGE(C85:G85)</f>
        <v>2.6</v>
      </c>
      <c r="I85" s="8" t="n">
        <f aca="false">ABS(H85-$W$3)</f>
        <v>0.297810218978102</v>
      </c>
      <c r="J85" s="8" t="n">
        <f aca="false">POWER(I85,2)</f>
        <v>0.0886909265277851</v>
      </c>
      <c r="K85" s="8" t="s">
        <v>19</v>
      </c>
      <c r="L85" s="8" t="s">
        <v>27</v>
      </c>
      <c r="M85" s="8" t="n">
        <v>4</v>
      </c>
      <c r="N85" s="8" t="n">
        <v>4</v>
      </c>
      <c r="O85" s="8" t="n">
        <v>2</v>
      </c>
      <c r="P85" s="8" t="n">
        <v>1</v>
      </c>
      <c r="Q85" s="8" t="n">
        <v>5</v>
      </c>
      <c r="R85" s="8" t="n">
        <f aca="false">AVERAGE(M85:Q85)</f>
        <v>3.2</v>
      </c>
      <c r="S85" s="8" t="n">
        <f aca="false">ABS(R85-$W$4)</f>
        <v>0.401459854014598</v>
      </c>
      <c r="T85" s="8" t="n">
        <f aca="false">POWER(S85,2)</f>
        <v>0.161170014385422</v>
      </c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true" outlineLevel="0" collapsed="false">
      <c r="A86" s="8" t="s">
        <v>19</v>
      </c>
      <c r="B86" s="8" t="s">
        <v>20</v>
      </c>
      <c r="C86" s="8" t="n">
        <v>1</v>
      </c>
      <c r="D86" s="8" t="n">
        <v>3</v>
      </c>
      <c r="E86" s="8" t="n">
        <v>4</v>
      </c>
      <c r="F86" s="8" t="n">
        <v>3</v>
      </c>
      <c r="G86" s="8" t="n">
        <v>1</v>
      </c>
      <c r="H86" s="8" t="n">
        <f aca="false">AVERAGE(C86:G86)</f>
        <v>2.4</v>
      </c>
      <c r="I86" s="8" t="n">
        <f aca="false">ABS(H86-$W$3)</f>
        <v>0.497810218978102</v>
      </c>
      <c r="J86" s="8" t="n">
        <f aca="false">POWER(I86,2)</f>
        <v>0.247815014119026</v>
      </c>
      <c r="K86" s="8" t="s">
        <v>19</v>
      </c>
      <c r="L86" s="8" t="s">
        <v>20</v>
      </c>
      <c r="M86" s="8" t="n">
        <v>5</v>
      </c>
      <c r="N86" s="8" t="n">
        <v>3</v>
      </c>
      <c r="O86" s="8" t="n">
        <v>4</v>
      </c>
      <c r="P86" s="8" t="n">
        <v>2</v>
      </c>
      <c r="Q86" s="8" t="n">
        <v>5</v>
      </c>
      <c r="R86" s="8" t="n">
        <f aca="false">AVERAGE(M86:Q86)</f>
        <v>3.8</v>
      </c>
      <c r="S86" s="8" t="n">
        <f aca="false">ABS(R86-$W$4)</f>
        <v>0.198540145985401</v>
      </c>
      <c r="T86" s="8" t="n">
        <f aca="false">POWER(S86,2)</f>
        <v>0.0394181895679045</v>
      </c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true" outlineLevel="0" collapsed="false">
      <c r="A87" s="8" t="s">
        <v>25</v>
      </c>
      <c r="B87" s="8" t="s">
        <v>22</v>
      </c>
      <c r="C87" s="8" t="n">
        <v>2</v>
      </c>
      <c r="D87" s="8" t="n">
        <v>2</v>
      </c>
      <c r="E87" s="8" t="n">
        <v>4</v>
      </c>
      <c r="F87" s="8" t="n">
        <v>5</v>
      </c>
      <c r="G87" s="8" t="n">
        <v>3</v>
      </c>
      <c r="H87" s="8" t="n">
        <f aca="false">AVERAGE(C87:G87)</f>
        <v>3.2</v>
      </c>
      <c r="I87" s="8" t="n">
        <f aca="false">ABS(H87-$W$3)</f>
        <v>0.302189781021898</v>
      </c>
      <c r="J87" s="8" t="n">
        <f aca="false">POWER(I87,2)</f>
        <v>0.0913186637540627</v>
      </c>
      <c r="K87" s="8" t="s">
        <v>25</v>
      </c>
      <c r="L87" s="8" t="s">
        <v>22</v>
      </c>
      <c r="M87" s="8" t="n">
        <v>4</v>
      </c>
      <c r="N87" s="8" t="n">
        <v>3</v>
      </c>
      <c r="O87" s="8" t="n">
        <v>2</v>
      </c>
      <c r="P87" s="8" t="n">
        <v>2</v>
      </c>
      <c r="Q87" s="8" t="n">
        <v>4</v>
      </c>
      <c r="R87" s="8" t="n">
        <f aca="false">AVERAGE(M87:Q87)</f>
        <v>3</v>
      </c>
      <c r="S87" s="8" t="n">
        <f aca="false">ABS(R87-$W$4)</f>
        <v>0.601459854014598</v>
      </c>
      <c r="T87" s="8" t="n">
        <f aca="false">POWER(S87,2)</f>
        <v>0.361753955991262</v>
      </c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true" outlineLevel="0" collapsed="false">
      <c r="A88" s="8" t="s">
        <v>28</v>
      </c>
      <c r="B88" s="8" t="s">
        <v>20</v>
      </c>
      <c r="C88" s="8" t="n">
        <v>1</v>
      </c>
      <c r="D88" s="8" t="n">
        <v>3</v>
      </c>
      <c r="E88" s="8" t="n">
        <v>3</v>
      </c>
      <c r="F88" s="8" t="n">
        <v>3</v>
      </c>
      <c r="G88" s="8" t="n">
        <v>1</v>
      </c>
      <c r="H88" s="8" t="n">
        <f aca="false">AVERAGE(C88:G88)</f>
        <v>2.2</v>
      </c>
      <c r="I88" s="8" t="n">
        <f aca="false">ABS(H88-$W$3)</f>
        <v>0.697810218978102</v>
      </c>
      <c r="J88" s="8" t="n">
        <f aca="false">POWER(I88,2)</f>
        <v>0.486939101710267</v>
      </c>
      <c r="K88" s="8" t="s">
        <v>28</v>
      </c>
      <c r="L88" s="8" t="s">
        <v>20</v>
      </c>
      <c r="M88" s="8" t="n">
        <v>4</v>
      </c>
      <c r="N88" s="8" t="n">
        <v>4</v>
      </c>
      <c r="O88" s="8" t="n">
        <v>3</v>
      </c>
      <c r="P88" s="8" t="n">
        <v>2</v>
      </c>
      <c r="Q88" s="8" t="n">
        <v>5</v>
      </c>
      <c r="R88" s="8" t="n">
        <f aca="false">AVERAGE(M88:Q88)</f>
        <v>3.6</v>
      </c>
      <c r="S88" s="8" t="n">
        <f aca="false">ABS(R88-$W$4)</f>
        <v>0.00145985401459825</v>
      </c>
      <c r="T88" s="8" t="n">
        <f aca="false">POWER(S88,2)</f>
        <v>2.13117374393863E-006</v>
      </c>
      <c r="U88" s="3"/>
      <c r="V88" s="3"/>
      <c r="W88" s="3"/>
      <c r="X88" s="3"/>
      <c r="Y88" s="3"/>
      <c r="Z88" s="3"/>
      <c r="AA88" s="3"/>
      <c r="AB88" s="3"/>
    </row>
    <row r="89" customFormat="false" ht="15" hidden="false" customHeight="false" outlineLevel="0" collapsed="false">
      <c r="A89" s="8" t="s">
        <v>19</v>
      </c>
      <c r="B89" s="8" t="s">
        <v>22</v>
      </c>
      <c r="C89" s="8" t="n">
        <v>2</v>
      </c>
      <c r="D89" s="8" t="n">
        <v>3</v>
      </c>
      <c r="E89" s="8" t="n">
        <v>3</v>
      </c>
      <c r="F89" s="8" t="n">
        <v>5</v>
      </c>
      <c r="G89" s="8" t="n">
        <v>2</v>
      </c>
      <c r="H89" s="8" t="n">
        <f aca="false">AVERAGE(C89:G89)</f>
        <v>3</v>
      </c>
      <c r="I89" s="8" t="n">
        <f aca="false">ABS(H89-$W$3)</f>
        <v>0.102189781021898</v>
      </c>
      <c r="J89" s="8" t="n">
        <f aca="false">POWER(I89,2)</f>
        <v>0.0104427513453034</v>
      </c>
      <c r="K89" s="8" t="s">
        <v>19</v>
      </c>
      <c r="L89" s="8" t="s">
        <v>22</v>
      </c>
      <c r="M89" s="8" t="n">
        <v>5</v>
      </c>
      <c r="N89" s="8" t="n">
        <v>4</v>
      </c>
      <c r="O89" s="8" t="n">
        <v>4</v>
      </c>
      <c r="P89" s="8" t="n">
        <v>3</v>
      </c>
      <c r="Q89" s="8" t="n">
        <v>5</v>
      </c>
      <c r="R89" s="8" t="n">
        <f aca="false">AVERAGE(M89:Q89)</f>
        <v>4.2</v>
      </c>
      <c r="S89" s="8" t="n">
        <f aca="false">ABS(R89-$W$4)</f>
        <v>0.598540145985402</v>
      </c>
      <c r="T89" s="8" t="n">
        <f aca="false">POWER(S89,2)</f>
        <v>0.358250306356226</v>
      </c>
      <c r="U89" s="3"/>
      <c r="V89" s="3"/>
      <c r="W89" s="3"/>
      <c r="X89" s="3"/>
      <c r="Y89" s="3"/>
      <c r="Z89" s="3"/>
      <c r="AA89" s="3"/>
      <c r="AB89" s="3"/>
    </row>
    <row r="90" customFormat="false" ht="15" hidden="false" customHeight="false" outlineLevel="0" collapsed="false">
      <c r="A90" s="8" t="s">
        <v>19</v>
      </c>
      <c r="B90" s="8" t="s">
        <v>22</v>
      </c>
      <c r="C90" s="8" t="n">
        <v>2</v>
      </c>
      <c r="D90" s="8" t="n">
        <v>5</v>
      </c>
      <c r="E90" s="8" t="n">
        <v>3</v>
      </c>
      <c r="F90" s="8" t="n">
        <v>4</v>
      </c>
      <c r="G90" s="8" t="n">
        <v>4</v>
      </c>
      <c r="H90" s="8" t="n">
        <f aca="false">AVERAGE(C90:G90)</f>
        <v>3.6</v>
      </c>
      <c r="I90" s="8" t="n">
        <f aca="false">ABS(H90-$W$3)</f>
        <v>0.702189781021898</v>
      </c>
      <c r="J90" s="8" t="n">
        <f aca="false">POWER(I90,2)</f>
        <v>0.493070488571581</v>
      </c>
      <c r="K90" s="8" t="s">
        <v>19</v>
      </c>
      <c r="L90" s="8" t="s">
        <v>22</v>
      </c>
      <c r="M90" s="8" t="n">
        <v>4</v>
      </c>
      <c r="N90" s="8" t="n">
        <v>1</v>
      </c>
      <c r="O90" s="8" t="n">
        <v>3</v>
      </c>
      <c r="P90" s="8" t="n">
        <v>3</v>
      </c>
      <c r="Q90" s="8" t="n">
        <v>5</v>
      </c>
      <c r="R90" s="8" t="n">
        <f aca="false">AVERAGE(M90:Q90)</f>
        <v>3.2</v>
      </c>
      <c r="S90" s="8" t="n">
        <f aca="false">ABS(R90-$W$4)</f>
        <v>0.401459854014598</v>
      </c>
      <c r="T90" s="8" t="n">
        <f aca="false">POWER(S90,2)</f>
        <v>0.161170014385422</v>
      </c>
      <c r="U90" s="3"/>
      <c r="V90" s="3"/>
      <c r="W90" s="3"/>
      <c r="X90" s="3"/>
      <c r="Y90" s="3"/>
      <c r="Z90" s="3"/>
      <c r="AA90" s="3"/>
      <c r="AB90" s="3"/>
    </row>
    <row r="91" customFormat="false" ht="15" hidden="false" customHeight="false" outlineLevel="0" collapsed="false">
      <c r="A91" s="8" t="s">
        <v>25</v>
      </c>
      <c r="B91" s="8" t="s">
        <v>27</v>
      </c>
      <c r="C91" s="8" t="n">
        <v>2</v>
      </c>
      <c r="D91" s="8" t="n">
        <v>3</v>
      </c>
      <c r="E91" s="8" t="n">
        <v>3</v>
      </c>
      <c r="F91" s="8" t="n">
        <v>5</v>
      </c>
      <c r="G91" s="8" t="n">
        <v>2</v>
      </c>
      <c r="H91" s="8" t="n">
        <f aca="false">AVERAGE(C91:G91)</f>
        <v>3</v>
      </c>
      <c r="I91" s="8" t="n">
        <f aca="false">ABS(H91-$W$3)</f>
        <v>0.102189781021898</v>
      </c>
      <c r="J91" s="8" t="n">
        <f aca="false">POWER(I91,2)</f>
        <v>0.0104427513453034</v>
      </c>
      <c r="K91" s="8" t="s">
        <v>25</v>
      </c>
      <c r="L91" s="8" t="s">
        <v>27</v>
      </c>
      <c r="M91" s="8" t="n">
        <v>5</v>
      </c>
      <c r="N91" s="8" t="n">
        <v>5</v>
      </c>
      <c r="O91" s="8" t="n">
        <v>4</v>
      </c>
      <c r="P91" s="8" t="n">
        <v>2</v>
      </c>
      <c r="Q91" s="8" t="n">
        <v>5</v>
      </c>
      <c r="R91" s="8" t="n">
        <f aca="false">AVERAGE(M91:Q91)</f>
        <v>4.2</v>
      </c>
      <c r="S91" s="8" t="n">
        <f aca="false">ABS(R91-$W$4)</f>
        <v>0.598540145985402</v>
      </c>
      <c r="T91" s="8" t="n">
        <f aca="false">POWER(S91,2)</f>
        <v>0.358250306356226</v>
      </c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true" outlineLevel="0" collapsed="false">
      <c r="A92" s="8" t="s">
        <v>19</v>
      </c>
      <c r="B92" s="8" t="s">
        <v>20</v>
      </c>
      <c r="C92" s="8" t="n">
        <v>2</v>
      </c>
      <c r="D92" s="8" t="n">
        <v>2</v>
      </c>
      <c r="E92" s="8" t="n">
        <v>2</v>
      </c>
      <c r="F92" s="8" t="n">
        <v>5</v>
      </c>
      <c r="G92" s="8" t="n">
        <v>2</v>
      </c>
      <c r="H92" s="8" t="n">
        <f aca="false">AVERAGE(C92:G92)</f>
        <v>2.6</v>
      </c>
      <c r="I92" s="8" t="n">
        <f aca="false">ABS(H92-$W$3)</f>
        <v>0.297810218978102</v>
      </c>
      <c r="J92" s="8" t="n">
        <f aca="false">POWER(I92,2)</f>
        <v>0.0886909265277851</v>
      </c>
      <c r="K92" s="8" t="s">
        <v>19</v>
      </c>
      <c r="L92" s="8" t="s">
        <v>20</v>
      </c>
      <c r="M92" s="8" t="n">
        <v>3</v>
      </c>
      <c r="N92" s="8" t="n">
        <v>5</v>
      </c>
      <c r="O92" s="8" t="n">
        <v>4</v>
      </c>
      <c r="P92" s="8" t="n">
        <v>1</v>
      </c>
      <c r="Q92" s="8" t="n">
        <v>5</v>
      </c>
      <c r="R92" s="8" t="n">
        <f aca="false">AVERAGE(M92:Q92)</f>
        <v>3.6</v>
      </c>
      <c r="S92" s="8" t="n">
        <f aca="false">ABS(R92-$W$4)</f>
        <v>0.00145985401459825</v>
      </c>
      <c r="T92" s="8" t="n">
        <f aca="false">POWER(S92,2)</f>
        <v>2.13117374393863E-006</v>
      </c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true" outlineLevel="0" collapsed="false">
      <c r="A93" s="8" t="s">
        <v>19</v>
      </c>
      <c r="B93" s="8" t="s">
        <v>27</v>
      </c>
      <c r="C93" s="8" t="n">
        <v>3</v>
      </c>
      <c r="D93" s="8" t="n">
        <v>1</v>
      </c>
      <c r="E93" s="8" t="n">
        <v>3</v>
      </c>
      <c r="F93" s="8" t="n">
        <v>5</v>
      </c>
      <c r="G93" s="8" t="n">
        <v>4</v>
      </c>
      <c r="H93" s="8" t="n">
        <f aca="false">AVERAGE(C93:G93)</f>
        <v>3.2</v>
      </c>
      <c r="I93" s="8" t="n">
        <f aca="false">ABS(H93-$W$3)</f>
        <v>0.302189781021898</v>
      </c>
      <c r="J93" s="8" t="n">
        <f aca="false">POWER(I93,2)</f>
        <v>0.0913186637540627</v>
      </c>
      <c r="K93" s="8" t="s">
        <v>19</v>
      </c>
      <c r="L93" s="8" t="s">
        <v>27</v>
      </c>
      <c r="M93" s="8" t="n">
        <v>5</v>
      </c>
      <c r="N93" s="8" t="n">
        <v>1</v>
      </c>
      <c r="O93" s="8" t="n">
        <v>3</v>
      </c>
      <c r="P93" s="8" t="n">
        <v>3</v>
      </c>
      <c r="Q93" s="8" t="n">
        <v>4</v>
      </c>
      <c r="R93" s="8" t="n">
        <f aca="false">AVERAGE(M93:Q93)</f>
        <v>3.2</v>
      </c>
      <c r="S93" s="8" t="n">
        <f aca="false">ABS(R93-$W$4)</f>
        <v>0.401459854014598</v>
      </c>
      <c r="T93" s="8" t="n">
        <f aca="false">POWER(S93,2)</f>
        <v>0.161170014385422</v>
      </c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true" outlineLevel="0" collapsed="false">
      <c r="A94" s="8" t="s">
        <v>24</v>
      </c>
      <c r="B94" s="8" t="s">
        <v>27</v>
      </c>
      <c r="C94" s="8" t="n">
        <v>3</v>
      </c>
      <c r="D94" s="8" t="n">
        <v>3</v>
      </c>
      <c r="E94" s="8" t="n">
        <v>3</v>
      </c>
      <c r="F94" s="8" t="n">
        <v>5</v>
      </c>
      <c r="G94" s="8" t="n">
        <v>5</v>
      </c>
      <c r="H94" s="8" t="n">
        <f aca="false">AVERAGE(C94:G94)</f>
        <v>3.8</v>
      </c>
      <c r="I94" s="8" t="n">
        <f aca="false">ABS(H94-$W$3)</f>
        <v>0.902189781021898</v>
      </c>
      <c r="J94" s="8" t="n">
        <f aca="false">POWER(I94,2)</f>
        <v>0.81394640098034</v>
      </c>
      <c r="K94" s="8" t="s">
        <v>24</v>
      </c>
      <c r="L94" s="8" t="s">
        <v>27</v>
      </c>
      <c r="M94" s="8" t="n">
        <v>4</v>
      </c>
      <c r="N94" s="8" t="n">
        <v>4</v>
      </c>
      <c r="O94" s="8" t="n">
        <v>5</v>
      </c>
      <c r="P94" s="8" t="n">
        <v>1</v>
      </c>
      <c r="Q94" s="8" t="n">
        <v>5</v>
      </c>
      <c r="R94" s="8" t="n">
        <f aca="false">AVERAGE(M94:Q94)</f>
        <v>3.8</v>
      </c>
      <c r="S94" s="8" t="n">
        <f aca="false">ABS(R94-$W$4)</f>
        <v>0.198540145985401</v>
      </c>
      <c r="T94" s="8" t="n">
        <f aca="false">POWER(S94,2)</f>
        <v>0.0394181895679045</v>
      </c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true" outlineLevel="0" collapsed="false">
      <c r="A95" s="8" t="s">
        <v>19</v>
      </c>
      <c r="B95" s="8" t="s">
        <v>26</v>
      </c>
      <c r="C95" s="8" t="n">
        <v>2</v>
      </c>
      <c r="D95" s="8" t="n">
        <v>2</v>
      </c>
      <c r="E95" s="8" t="n">
        <v>1</v>
      </c>
      <c r="F95" s="8" t="n">
        <v>5</v>
      </c>
      <c r="G95" s="8" t="n">
        <v>3</v>
      </c>
      <c r="H95" s="8" t="n">
        <f aca="false">AVERAGE(C95:G95)</f>
        <v>2.6</v>
      </c>
      <c r="I95" s="8" t="n">
        <f aca="false">ABS(H95-$W$3)</f>
        <v>0.297810218978102</v>
      </c>
      <c r="J95" s="8" t="n">
        <f aca="false">POWER(I95,2)</f>
        <v>0.0886909265277851</v>
      </c>
      <c r="K95" s="8" t="s">
        <v>19</v>
      </c>
      <c r="L95" s="8" t="s">
        <v>26</v>
      </c>
      <c r="M95" s="8" t="n">
        <v>4</v>
      </c>
      <c r="N95" s="8" t="n">
        <v>5</v>
      </c>
      <c r="O95" s="8" t="n">
        <v>1</v>
      </c>
      <c r="P95" s="8" t="n">
        <v>2</v>
      </c>
      <c r="Q95" s="8" t="n">
        <v>3</v>
      </c>
      <c r="R95" s="8" t="n">
        <f aca="false">AVERAGE(M95:Q95)</f>
        <v>3</v>
      </c>
      <c r="S95" s="8" t="n">
        <f aca="false">ABS(R95-$W$4)</f>
        <v>0.601459854014598</v>
      </c>
      <c r="T95" s="8" t="n">
        <f aca="false">POWER(S95,2)</f>
        <v>0.361753955991262</v>
      </c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true" outlineLevel="0" collapsed="false">
      <c r="A96" s="8" t="s">
        <v>19</v>
      </c>
      <c r="B96" s="8" t="s">
        <v>22</v>
      </c>
      <c r="C96" s="8" t="n">
        <v>1</v>
      </c>
      <c r="D96" s="8" t="n">
        <v>4</v>
      </c>
      <c r="E96" s="8" t="n">
        <v>5</v>
      </c>
      <c r="F96" s="8" t="n">
        <v>4</v>
      </c>
      <c r="G96" s="8" t="n">
        <v>1</v>
      </c>
      <c r="H96" s="8" t="n">
        <f aca="false">AVERAGE(C96:G96)</f>
        <v>3</v>
      </c>
      <c r="I96" s="8" t="n">
        <f aca="false">ABS(H96-$W$3)</f>
        <v>0.102189781021898</v>
      </c>
      <c r="J96" s="8" t="n">
        <f aca="false">POWER(I96,2)</f>
        <v>0.0104427513453034</v>
      </c>
      <c r="K96" s="8" t="s">
        <v>19</v>
      </c>
      <c r="L96" s="8" t="s">
        <v>22</v>
      </c>
      <c r="M96" s="8" t="n">
        <v>3</v>
      </c>
      <c r="N96" s="8" t="n">
        <v>4</v>
      </c>
      <c r="O96" s="8" t="n">
        <v>5</v>
      </c>
      <c r="P96" s="8" t="n">
        <v>1</v>
      </c>
      <c r="Q96" s="8" t="n">
        <v>5</v>
      </c>
      <c r="R96" s="8" t="n">
        <f aca="false">AVERAGE(M96:Q96)</f>
        <v>3.6</v>
      </c>
      <c r="S96" s="8" t="n">
        <f aca="false">ABS(R96-$W$4)</f>
        <v>0.00145985401459825</v>
      </c>
      <c r="T96" s="8" t="n">
        <f aca="false">POWER(S96,2)</f>
        <v>2.13117374393863E-006</v>
      </c>
      <c r="U96" s="3"/>
      <c r="V96" s="3"/>
      <c r="W96" s="3"/>
      <c r="X96" s="3"/>
      <c r="Y96" s="3"/>
      <c r="Z96" s="3"/>
      <c r="AA96" s="3"/>
      <c r="AB96" s="3"/>
    </row>
    <row r="97" customFormat="false" ht="15" hidden="false" customHeight="false" outlineLevel="0" collapsed="false">
      <c r="A97" s="8" t="s">
        <v>19</v>
      </c>
      <c r="B97" s="8" t="s">
        <v>20</v>
      </c>
      <c r="C97" s="8" t="n">
        <v>4</v>
      </c>
      <c r="D97" s="8" t="n">
        <v>3</v>
      </c>
      <c r="E97" s="8" t="n">
        <v>3</v>
      </c>
      <c r="F97" s="8" t="n">
        <v>5</v>
      </c>
      <c r="G97" s="8" t="n">
        <v>3</v>
      </c>
      <c r="H97" s="8" t="n">
        <f aca="false">AVERAGE(C97:G97)</f>
        <v>3.6</v>
      </c>
      <c r="I97" s="8" t="n">
        <f aca="false">ABS(H97-$W$3)</f>
        <v>0.702189781021898</v>
      </c>
      <c r="J97" s="8" t="n">
        <f aca="false">POWER(I97,2)</f>
        <v>0.493070488571581</v>
      </c>
      <c r="K97" s="8" t="s">
        <v>19</v>
      </c>
      <c r="L97" s="8" t="s">
        <v>20</v>
      </c>
      <c r="M97" s="8" t="n">
        <v>4</v>
      </c>
      <c r="N97" s="8" t="n">
        <v>5</v>
      </c>
      <c r="O97" s="8" t="n">
        <v>5</v>
      </c>
      <c r="P97" s="8" t="n">
        <v>2</v>
      </c>
      <c r="Q97" s="8" t="n">
        <v>3</v>
      </c>
      <c r="R97" s="8" t="n">
        <f aca="false">AVERAGE(M97:Q97)</f>
        <v>3.8</v>
      </c>
      <c r="S97" s="8" t="n">
        <f aca="false">ABS(R97-$W$4)</f>
        <v>0.198540145985401</v>
      </c>
      <c r="T97" s="8" t="n">
        <f aca="false">POWER(S97,2)</f>
        <v>0.0394181895679045</v>
      </c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true" outlineLevel="0" collapsed="false">
      <c r="A98" s="8" t="s">
        <v>25</v>
      </c>
      <c r="B98" s="8" t="s">
        <v>27</v>
      </c>
      <c r="C98" s="8" t="n">
        <v>3</v>
      </c>
      <c r="D98" s="8" t="n">
        <v>3</v>
      </c>
      <c r="E98" s="8" t="n">
        <v>4</v>
      </c>
      <c r="F98" s="8" t="n">
        <v>5</v>
      </c>
      <c r="G98" s="8" t="n">
        <v>3</v>
      </c>
      <c r="H98" s="8" t="n">
        <f aca="false">AVERAGE(C98:G98)</f>
        <v>3.6</v>
      </c>
      <c r="I98" s="8" t="n">
        <f aca="false">ABS(H98-$W$3)</f>
        <v>0.702189781021898</v>
      </c>
      <c r="J98" s="8" t="n">
        <f aca="false">POWER(I98,2)</f>
        <v>0.493070488571581</v>
      </c>
      <c r="K98" s="8" t="s">
        <v>25</v>
      </c>
      <c r="L98" s="8" t="s">
        <v>27</v>
      </c>
      <c r="M98" s="8" t="n">
        <v>4</v>
      </c>
      <c r="N98" s="8" t="n">
        <v>4</v>
      </c>
      <c r="O98" s="8" t="n">
        <v>4</v>
      </c>
      <c r="P98" s="8" t="n">
        <v>1</v>
      </c>
      <c r="Q98" s="8" t="n">
        <v>5</v>
      </c>
      <c r="R98" s="8" t="n">
        <f aca="false">AVERAGE(M98:Q98)</f>
        <v>3.6</v>
      </c>
      <c r="S98" s="8" t="n">
        <f aca="false">ABS(R98-$W$4)</f>
        <v>0.00145985401459825</v>
      </c>
      <c r="T98" s="8" t="n">
        <f aca="false">POWER(S98,2)</f>
        <v>2.13117374393863E-006</v>
      </c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true" outlineLevel="0" collapsed="false">
      <c r="A99" s="8" t="s">
        <v>25</v>
      </c>
      <c r="B99" s="8" t="s">
        <v>27</v>
      </c>
      <c r="C99" s="8" t="n">
        <v>3</v>
      </c>
      <c r="D99" s="8" t="n">
        <v>3</v>
      </c>
      <c r="E99" s="8" t="n">
        <v>3</v>
      </c>
      <c r="F99" s="8" t="n">
        <v>5</v>
      </c>
      <c r="G99" s="8" t="n">
        <v>5</v>
      </c>
      <c r="H99" s="8" t="n">
        <f aca="false">AVERAGE(C99:G99)</f>
        <v>3.8</v>
      </c>
      <c r="I99" s="8" t="n">
        <f aca="false">ABS(H99-$W$3)</f>
        <v>0.902189781021898</v>
      </c>
      <c r="J99" s="8" t="n">
        <f aca="false">POWER(I99,2)</f>
        <v>0.81394640098034</v>
      </c>
      <c r="K99" s="8" t="s">
        <v>25</v>
      </c>
      <c r="L99" s="8" t="s">
        <v>27</v>
      </c>
      <c r="M99" s="8" t="n">
        <v>4</v>
      </c>
      <c r="N99" s="8" t="n">
        <v>2</v>
      </c>
      <c r="O99" s="8" t="n">
        <v>5</v>
      </c>
      <c r="P99" s="8" t="n">
        <v>2</v>
      </c>
      <c r="Q99" s="8" t="n">
        <v>3</v>
      </c>
      <c r="R99" s="8" t="n">
        <f aca="false">AVERAGE(M99:Q99)</f>
        <v>3.2</v>
      </c>
      <c r="S99" s="8" t="n">
        <f aca="false">ABS(R99-$W$4)</f>
        <v>0.401459854014598</v>
      </c>
      <c r="T99" s="8" t="n">
        <f aca="false">POWER(S99,2)</f>
        <v>0.161170014385422</v>
      </c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true" outlineLevel="0" collapsed="false">
      <c r="A100" s="8" t="s">
        <v>19</v>
      </c>
      <c r="B100" s="8" t="s">
        <v>20</v>
      </c>
      <c r="C100" s="8" t="n">
        <v>3</v>
      </c>
      <c r="D100" s="8" t="n">
        <v>3</v>
      </c>
      <c r="E100" s="8" t="n">
        <v>5</v>
      </c>
      <c r="F100" s="8" t="n">
        <v>5</v>
      </c>
      <c r="G100" s="8" t="n">
        <v>5</v>
      </c>
      <c r="H100" s="8" t="n">
        <f aca="false">AVERAGE(C100:G100)</f>
        <v>4.2</v>
      </c>
      <c r="I100" s="8" t="n">
        <f aca="false">ABS(H100-$W$3)</f>
        <v>1.3021897810219</v>
      </c>
      <c r="J100" s="8" t="n">
        <f aca="false">POWER(I100,2)</f>
        <v>1.69569822579786</v>
      </c>
      <c r="K100" s="8" t="s">
        <v>19</v>
      </c>
      <c r="L100" s="8" t="s">
        <v>20</v>
      </c>
      <c r="M100" s="8" t="n">
        <v>3</v>
      </c>
      <c r="N100" s="8" t="n">
        <v>3</v>
      </c>
      <c r="O100" s="8" t="n">
        <v>3</v>
      </c>
      <c r="P100" s="8" t="n">
        <v>1</v>
      </c>
      <c r="Q100" s="8" t="n">
        <v>3</v>
      </c>
      <c r="R100" s="8" t="n">
        <f aca="false">AVERAGE(M100:Q100)</f>
        <v>2.6</v>
      </c>
      <c r="S100" s="8" t="n">
        <f aca="false">ABS(R100-$W$4)</f>
        <v>1.0014598540146</v>
      </c>
      <c r="T100" s="8" t="n">
        <f aca="false">POWER(S100,2)</f>
        <v>1.00292183920294</v>
      </c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true" outlineLevel="0" collapsed="false">
      <c r="A101" s="8" t="s">
        <v>19</v>
      </c>
      <c r="B101" s="8" t="s">
        <v>22</v>
      </c>
      <c r="C101" s="8" t="n">
        <v>2</v>
      </c>
      <c r="D101" s="8" t="n">
        <v>1</v>
      </c>
      <c r="E101" s="8" t="n">
        <v>3</v>
      </c>
      <c r="F101" s="8" t="n">
        <v>4</v>
      </c>
      <c r="G101" s="8" t="n">
        <v>1</v>
      </c>
      <c r="H101" s="8" t="n">
        <f aca="false">AVERAGE(C101:G101)</f>
        <v>2.2</v>
      </c>
      <c r="I101" s="8" t="n">
        <f aca="false">ABS(H101-$W$3)</f>
        <v>0.697810218978102</v>
      </c>
      <c r="J101" s="8" t="n">
        <f aca="false">POWER(I101,2)</f>
        <v>0.486939101710267</v>
      </c>
      <c r="K101" s="8" t="s">
        <v>19</v>
      </c>
      <c r="L101" s="8" t="s">
        <v>22</v>
      </c>
      <c r="M101" s="8" t="n">
        <v>5</v>
      </c>
      <c r="N101" s="8" t="n">
        <v>4</v>
      </c>
      <c r="O101" s="8" t="n">
        <v>3</v>
      </c>
      <c r="P101" s="8" t="n">
        <v>2</v>
      </c>
      <c r="Q101" s="8" t="n">
        <v>4</v>
      </c>
      <c r="R101" s="8" t="n">
        <f aca="false">AVERAGE(M101:Q101)</f>
        <v>3.6</v>
      </c>
      <c r="S101" s="8" t="n">
        <f aca="false">ABS(R101-$W$4)</f>
        <v>0.00145985401459825</v>
      </c>
      <c r="T101" s="8" t="n">
        <f aca="false">POWER(S101,2)</f>
        <v>2.13117374393863E-006</v>
      </c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true" outlineLevel="0" collapsed="false">
      <c r="A102" s="8" t="s">
        <v>19</v>
      </c>
      <c r="B102" s="8" t="s">
        <v>22</v>
      </c>
      <c r="C102" s="8" t="n">
        <v>2</v>
      </c>
      <c r="D102" s="8" t="n">
        <v>5</v>
      </c>
      <c r="E102" s="8" t="n">
        <v>5</v>
      </c>
      <c r="F102" s="8" t="n">
        <v>2</v>
      </c>
      <c r="G102" s="8" t="n">
        <v>2</v>
      </c>
      <c r="H102" s="8" t="n">
        <f aca="false">AVERAGE(C102:G102)</f>
        <v>3.2</v>
      </c>
      <c r="I102" s="8" t="n">
        <f aca="false">ABS(H102-$W$3)</f>
        <v>0.302189781021898</v>
      </c>
      <c r="J102" s="8" t="n">
        <f aca="false">POWER(I102,2)</f>
        <v>0.0913186637540627</v>
      </c>
      <c r="K102" s="8" t="s">
        <v>19</v>
      </c>
      <c r="L102" s="8" t="s">
        <v>22</v>
      </c>
      <c r="M102" s="8" t="n">
        <v>5</v>
      </c>
      <c r="N102" s="8" t="n">
        <v>4</v>
      </c>
      <c r="O102" s="8" t="n">
        <v>5</v>
      </c>
      <c r="P102" s="8" t="n">
        <v>4</v>
      </c>
      <c r="Q102" s="8" t="n">
        <v>4</v>
      </c>
      <c r="R102" s="8" t="n">
        <f aca="false">AVERAGE(M102:Q102)</f>
        <v>4.4</v>
      </c>
      <c r="S102" s="8" t="n">
        <f aca="false">ABS(R102-$W$4)</f>
        <v>0.798540145985402</v>
      </c>
      <c r="T102" s="8" t="n">
        <f aca="false">POWER(S102,2)</f>
        <v>0.637666364750387</v>
      </c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true" outlineLevel="0" collapsed="false">
      <c r="A103" s="8" t="s">
        <v>24</v>
      </c>
      <c r="B103" s="8" t="s">
        <v>27</v>
      </c>
      <c r="C103" s="8" t="n">
        <v>2</v>
      </c>
      <c r="D103" s="8" t="n">
        <v>3</v>
      </c>
      <c r="E103" s="8" t="n">
        <v>5</v>
      </c>
      <c r="F103" s="8" t="n">
        <v>5</v>
      </c>
      <c r="G103" s="8" t="n">
        <v>3</v>
      </c>
      <c r="H103" s="8" t="n">
        <f aca="false">AVERAGE(C103:G103)</f>
        <v>3.6</v>
      </c>
      <c r="I103" s="8" t="n">
        <f aca="false">ABS(H103-$W$3)</f>
        <v>0.702189781021898</v>
      </c>
      <c r="J103" s="8" t="n">
        <f aca="false">POWER(I103,2)</f>
        <v>0.493070488571581</v>
      </c>
      <c r="K103" s="8" t="s">
        <v>24</v>
      </c>
      <c r="L103" s="8" t="s">
        <v>27</v>
      </c>
      <c r="M103" s="8" t="n">
        <v>5</v>
      </c>
      <c r="N103" s="8" t="n">
        <v>5</v>
      </c>
      <c r="O103" s="8" t="n">
        <v>4</v>
      </c>
      <c r="P103" s="8" t="n">
        <v>2</v>
      </c>
      <c r="Q103" s="8" t="n">
        <v>5</v>
      </c>
      <c r="R103" s="8" t="n">
        <f aca="false">AVERAGE(M103:Q103)</f>
        <v>4.2</v>
      </c>
      <c r="S103" s="8" t="n">
        <f aca="false">ABS(R103-$W$4)</f>
        <v>0.598540145985402</v>
      </c>
      <c r="T103" s="8" t="n">
        <f aca="false">POWER(S103,2)</f>
        <v>0.358250306356226</v>
      </c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true" outlineLevel="0" collapsed="false">
      <c r="A104" s="8" t="s">
        <v>19</v>
      </c>
      <c r="B104" s="8" t="s">
        <v>20</v>
      </c>
      <c r="C104" s="8" t="n">
        <v>4</v>
      </c>
      <c r="D104" s="8" t="n">
        <v>3</v>
      </c>
      <c r="E104" s="8" t="n">
        <v>5</v>
      </c>
      <c r="F104" s="8" t="n">
        <v>5</v>
      </c>
      <c r="G104" s="8" t="n">
        <v>4</v>
      </c>
      <c r="H104" s="8" t="n">
        <f aca="false">AVERAGE(C104:G104)</f>
        <v>4.2</v>
      </c>
      <c r="I104" s="8" t="n">
        <f aca="false">ABS(H104-$W$3)</f>
        <v>1.3021897810219</v>
      </c>
      <c r="J104" s="8" t="n">
        <f aca="false">POWER(I104,2)</f>
        <v>1.69569822579786</v>
      </c>
      <c r="K104" s="8" t="s">
        <v>19</v>
      </c>
      <c r="L104" s="8" t="s">
        <v>20</v>
      </c>
      <c r="M104" s="8" t="n">
        <v>5</v>
      </c>
      <c r="N104" s="8" t="n">
        <v>4</v>
      </c>
      <c r="O104" s="8" t="n">
        <v>5</v>
      </c>
      <c r="P104" s="8" t="n">
        <v>1</v>
      </c>
      <c r="Q104" s="8" t="n">
        <v>5</v>
      </c>
      <c r="R104" s="8" t="n">
        <f aca="false">AVERAGE(M104:Q104)</f>
        <v>4</v>
      </c>
      <c r="S104" s="8" t="n">
        <f aca="false">ABS(R104-$W$4)</f>
        <v>0.398540145985402</v>
      </c>
      <c r="T104" s="8" t="n">
        <f aca="false">POWER(S104,2)</f>
        <v>0.158834247962065</v>
      </c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true" outlineLevel="0" collapsed="false">
      <c r="A105" s="8" t="s">
        <v>19</v>
      </c>
      <c r="B105" s="8" t="s">
        <v>27</v>
      </c>
      <c r="C105" s="8" t="n">
        <v>2</v>
      </c>
      <c r="D105" s="8" t="n">
        <v>3</v>
      </c>
      <c r="E105" s="8" t="n">
        <v>2</v>
      </c>
      <c r="F105" s="8" t="n">
        <v>5</v>
      </c>
      <c r="G105" s="8" t="n">
        <v>1</v>
      </c>
      <c r="H105" s="8" t="n">
        <f aca="false">AVERAGE(C105:G105)</f>
        <v>2.6</v>
      </c>
      <c r="I105" s="8" t="n">
        <f aca="false">ABS(H105-$W$3)</f>
        <v>0.297810218978102</v>
      </c>
      <c r="J105" s="8" t="n">
        <f aca="false">POWER(I105,2)</f>
        <v>0.0886909265277851</v>
      </c>
      <c r="K105" s="8" t="s">
        <v>19</v>
      </c>
      <c r="L105" s="8" t="s">
        <v>27</v>
      </c>
      <c r="M105" s="8" t="n">
        <v>4</v>
      </c>
      <c r="N105" s="8" t="n">
        <v>1</v>
      </c>
      <c r="O105" s="8" t="n">
        <v>4</v>
      </c>
      <c r="P105" s="8" t="n">
        <v>3</v>
      </c>
      <c r="Q105" s="8" t="n">
        <v>3</v>
      </c>
      <c r="R105" s="8" t="n">
        <f aca="false">AVERAGE(M105:Q105)</f>
        <v>3</v>
      </c>
      <c r="S105" s="8" t="n">
        <f aca="false">ABS(R105-$W$4)</f>
        <v>0.601459854014598</v>
      </c>
      <c r="T105" s="8" t="n">
        <f aca="false">POWER(S105,2)</f>
        <v>0.361753955991262</v>
      </c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true" outlineLevel="0" collapsed="false">
      <c r="A106" s="8" t="s">
        <v>23</v>
      </c>
      <c r="B106" s="8" t="s">
        <v>27</v>
      </c>
      <c r="C106" s="8" t="n">
        <v>2</v>
      </c>
      <c r="D106" s="8" t="n">
        <v>2</v>
      </c>
      <c r="E106" s="8" t="n">
        <v>3</v>
      </c>
      <c r="F106" s="8" t="n">
        <v>4</v>
      </c>
      <c r="G106" s="8" t="n">
        <v>1</v>
      </c>
      <c r="H106" s="8" t="n">
        <f aca="false">AVERAGE(C106:G106)</f>
        <v>2.4</v>
      </c>
      <c r="I106" s="8" t="n">
        <f aca="false">ABS(H106-$W$3)</f>
        <v>0.497810218978102</v>
      </c>
      <c r="J106" s="8" t="n">
        <f aca="false">POWER(I106,2)</f>
        <v>0.247815014119026</v>
      </c>
      <c r="K106" s="8" t="s">
        <v>23</v>
      </c>
      <c r="L106" s="8" t="s">
        <v>27</v>
      </c>
      <c r="M106" s="8" t="n">
        <v>4</v>
      </c>
      <c r="N106" s="8" t="n">
        <v>3</v>
      </c>
      <c r="O106" s="8" t="n">
        <v>5</v>
      </c>
      <c r="P106" s="8" t="n">
        <v>1</v>
      </c>
      <c r="Q106" s="8" t="n">
        <v>5</v>
      </c>
      <c r="R106" s="8" t="n">
        <f aca="false">AVERAGE(M106:Q106)</f>
        <v>3.6</v>
      </c>
      <c r="S106" s="8" t="n">
        <f aca="false">ABS(R106-$W$4)</f>
        <v>0.00145985401459825</v>
      </c>
      <c r="T106" s="8" t="n">
        <f aca="false">POWER(S106,2)</f>
        <v>2.13117374393863E-006</v>
      </c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true" outlineLevel="0" collapsed="false">
      <c r="A107" s="8" t="s">
        <v>23</v>
      </c>
      <c r="B107" s="8" t="s">
        <v>27</v>
      </c>
      <c r="C107" s="8" t="n">
        <v>2</v>
      </c>
      <c r="D107" s="8" t="n">
        <v>2</v>
      </c>
      <c r="E107" s="8" t="n">
        <v>3</v>
      </c>
      <c r="F107" s="8" t="n">
        <v>4</v>
      </c>
      <c r="G107" s="8" t="n">
        <v>2</v>
      </c>
      <c r="H107" s="8" t="n">
        <f aca="false">AVERAGE(C107:G107)</f>
        <v>2.6</v>
      </c>
      <c r="I107" s="8" t="n">
        <f aca="false">ABS(H107-$W$3)</f>
        <v>0.297810218978102</v>
      </c>
      <c r="J107" s="8" t="n">
        <f aca="false">POWER(I107,2)</f>
        <v>0.0886909265277851</v>
      </c>
      <c r="K107" s="8" t="s">
        <v>23</v>
      </c>
      <c r="L107" s="8" t="s">
        <v>27</v>
      </c>
      <c r="M107" s="8" t="n">
        <v>3</v>
      </c>
      <c r="N107" s="8" t="n">
        <v>4</v>
      </c>
      <c r="O107" s="8" t="n">
        <v>4</v>
      </c>
      <c r="P107" s="8" t="n">
        <v>2</v>
      </c>
      <c r="Q107" s="8" t="n">
        <v>4</v>
      </c>
      <c r="R107" s="8" t="n">
        <f aca="false">AVERAGE(M107:Q107)</f>
        <v>3.4</v>
      </c>
      <c r="S107" s="8" t="n">
        <f aca="false">ABS(R107-$W$4)</f>
        <v>0.201459854014598</v>
      </c>
      <c r="T107" s="8" t="n">
        <f aca="false">POWER(S107,2)</f>
        <v>0.0405860727795833</v>
      </c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true" outlineLevel="0" collapsed="false">
      <c r="A108" s="8" t="s">
        <v>23</v>
      </c>
      <c r="B108" s="8" t="s">
        <v>27</v>
      </c>
      <c r="C108" s="8" t="n">
        <v>3</v>
      </c>
      <c r="D108" s="8" t="n">
        <v>2</v>
      </c>
      <c r="E108" s="8" t="n">
        <v>4</v>
      </c>
      <c r="F108" s="8" t="n">
        <v>5</v>
      </c>
      <c r="G108" s="8" t="n">
        <v>1</v>
      </c>
      <c r="H108" s="8" t="n">
        <f aca="false">AVERAGE(C108:G108)</f>
        <v>3</v>
      </c>
      <c r="I108" s="8" t="n">
        <f aca="false">ABS(H108-$W$3)</f>
        <v>0.102189781021898</v>
      </c>
      <c r="J108" s="8" t="n">
        <f aca="false">POWER(I108,2)</f>
        <v>0.0104427513453034</v>
      </c>
      <c r="K108" s="8" t="s">
        <v>23</v>
      </c>
      <c r="L108" s="8" t="s">
        <v>27</v>
      </c>
      <c r="M108" s="8" t="n">
        <v>3</v>
      </c>
      <c r="N108" s="8" t="n">
        <v>5</v>
      </c>
      <c r="O108" s="8" t="n">
        <v>4</v>
      </c>
      <c r="P108" s="8" t="n">
        <v>1</v>
      </c>
      <c r="Q108" s="8" t="n">
        <v>4</v>
      </c>
      <c r="R108" s="8" t="n">
        <f aca="false">AVERAGE(M108:Q108)</f>
        <v>3.4</v>
      </c>
      <c r="S108" s="8" t="n">
        <f aca="false">ABS(R108-$W$4)</f>
        <v>0.201459854014598</v>
      </c>
      <c r="T108" s="8" t="n">
        <f aca="false">POWER(S108,2)</f>
        <v>0.0405860727795833</v>
      </c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true" outlineLevel="0" collapsed="false">
      <c r="A109" s="8" t="s">
        <v>25</v>
      </c>
      <c r="B109" s="8" t="s">
        <v>27</v>
      </c>
      <c r="C109" s="8" t="n">
        <v>2</v>
      </c>
      <c r="D109" s="8" t="n">
        <v>1</v>
      </c>
      <c r="E109" s="8" t="n">
        <v>3</v>
      </c>
      <c r="F109" s="8" t="n">
        <v>4</v>
      </c>
      <c r="G109" s="8" t="n">
        <v>2</v>
      </c>
      <c r="H109" s="8" t="n">
        <f aca="false">AVERAGE(C109:G109)</f>
        <v>2.4</v>
      </c>
      <c r="I109" s="8" t="n">
        <f aca="false">ABS(H109-$W$3)</f>
        <v>0.497810218978102</v>
      </c>
      <c r="J109" s="8" t="n">
        <f aca="false">POWER(I109,2)</f>
        <v>0.247815014119026</v>
      </c>
      <c r="K109" s="8" t="s">
        <v>25</v>
      </c>
      <c r="L109" s="8" t="s">
        <v>27</v>
      </c>
      <c r="M109" s="8" t="n">
        <v>4</v>
      </c>
      <c r="N109" s="8" t="n">
        <v>4</v>
      </c>
      <c r="O109" s="8" t="n">
        <v>5</v>
      </c>
      <c r="P109" s="8" t="n">
        <v>1</v>
      </c>
      <c r="Q109" s="8" t="n">
        <v>3</v>
      </c>
      <c r="R109" s="8" t="n">
        <f aca="false">AVERAGE(M109:Q109)</f>
        <v>3.4</v>
      </c>
      <c r="S109" s="8" t="n">
        <f aca="false">ABS(R109-$W$4)</f>
        <v>0.201459854014598</v>
      </c>
      <c r="T109" s="8" t="n">
        <f aca="false">POWER(S109,2)</f>
        <v>0.0405860727795833</v>
      </c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true" outlineLevel="0" collapsed="false">
      <c r="A110" s="8" t="s">
        <v>19</v>
      </c>
      <c r="B110" s="8" t="s">
        <v>27</v>
      </c>
      <c r="C110" s="8" t="n">
        <v>3</v>
      </c>
      <c r="D110" s="8" t="n">
        <v>1</v>
      </c>
      <c r="E110" s="8" t="n">
        <v>3</v>
      </c>
      <c r="F110" s="8" t="n">
        <v>5</v>
      </c>
      <c r="G110" s="8" t="n">
        <v>3</v>
      </c>
      <c r="H110" s="8" t="n">
        <f aca="false">AVERAGE(C110:G110)</f>
        <v>3</v>
      </c>
      <c r="I110" s="8" t="n">
        <f aca="false">ABS(H110-$W$3)</f>
        <v>0.102189781021898</v>
      </c>
      <c r="J110" s="8" t="n">
        <f aca="false">POWER(I110,2)</f>
        <v>0.0104427513453034</v>
      </c>
      <c r="K110" s="8" t="s">
        <v>19</v>
      </c>
      <c r="L110" s="8" t="s">
        <v>27</v>
      </c>
      <c r="M110" s="8" t="n">
        <v>3</v>
      </c>
      <c r="N110" s="8" t="n">
        <v>3</v>
      </c>
      <c r="O110" s="8" t="n">
        <v>4</v>
      </c>
      <c r="P110" s="8" t="n">
        <v>3</v>
      </c>
      <c r="Q110" s="8" t="n">
        <v>4</v>
      </c>
      <c r="R110" s="8" t="n">
        <f aca="false">AVERAGE(M110:Q110)</f>
        <v>3.4</v>
      </c>
      <c r="S110" s="8" t="n">
        <f aca="false">ABS(R110-$W$4)</f>
        <v>0.201459854014598</v>
      </c>
      <c r="T110" s="8" t="n">
        <f aca="false">POWER(S110,2)</f>
        <v>0.0405860727795833</v>
      </c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true" outlineLevel="0" collapsed="false">
      <c r="A111" s="8" t="s">
        <v>25</v>
      </c>
      <c r="B111" s="8" t="s">
        <v>27</v>
      </c>
      <c r="C111" s="8" t="n">
        <v>2</v>
      </c>
      <c r="D111" s="8" t="n">
        <v>4</v>
      </c>
      <c r="E111" s="8" t="n">
        <v>1</v>
      </c>
      <c r="F111" s="8" t="n">
        <v>5</v>
      </c>
      <c r="G111" s="8" t="n">
        <v>2</v>
      </c>
      <c r="H111" s="8" t="n">
        <f aca="false">AVERAGE(C111:G111)</f>
        <v>2.8</v>
      </c>
      <c r="I111" s="8" t="n">
        <f aca="false">ABS(H111-$W$3)</f>
        <v>0.0978102189781023</v>
      </c>
      <c r="J111" s="8" t="n">
        <f aca="false">POWER(I111,2)</f>
        <v>0.00956683893654432</v>
      </c>
      <c r="K111" s="8" t="s">
        <v>25</v>
      </c>
      <c r="L111" s="8" t="s">
        <v>27</v>
      </c>
      <c r="M111" s="8" t="n">
        <v>3</v>
      </c>
      <c r="N111" s="8" t="n">
        <v>5</v>
      </c>
      <c r="O111" s="8" t="n">
        <v>4</v>
      </c>
      <c r="P111" s="8" t="n">
        <v>1</v>
      </c>
      <c r="Q111" s="8" t="n">
        <v>5</v>
      </c>
      <c r="R111" s="8" t="n">
        <f aca="false">AVERAGE(M111:Q111)</f>
        <v>3.6</v>
      </c>
      <c r="S111" s="8" t="n">
        <f aca="false">ABS(R111-$W$4)</f>
        <v>0.00145985401459825</v>
      </c>
      <c r="T111" s="8" t="n">
        <f aca="false">POWER(S111,2)</f>
        <v>2.13117374393863E-006</v>
      </c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true" outlineLevel="0" collapsed="false">
      <c r="A112" s="8" t="s">
        <v>19</v>
      </c>
      <c r="B112" s="8" t="s">
        <v>20</v>
      </c>
      <c r="C112" s="8" t="n">
        <v>1</v>
      </c>
      <c r="D112" s="8" t="n">
        <v>3</v>
      </c>
      <c r="E112" s="8" t="n">
        <v>3</v>
      </c>
      <c r="F112" s="8" t="n">
        <v>4</v>
      </c>
      <c r="G112" s="8" t="n">
        <v>3</v>
      </c>
      <c r="H112" s="8" t="n">
        <f aca="false">AVERAGE(C112:G112)</f>
        <v>2.8</v>
      </c>
      <c r="I112" s="8" t="n">
        <f aca="false">ABS(H112-$W$3)</f>
        <v>0.0978102189781023</v>
      </c>
      <c r="J112" s="8" t="n">
        <f aca="false">POWER(I112,2)</f>
        <v>0.00956683893654432</v>
      </c>
      <c r="K112" s="8" t="s">
        <v>19</v>
      </c>
      <c r="L112" s="8" t="s">
        <v>20</v>
      </c>
      <c r="M112" s="8" t="n">
        <v>3</v>
      </c>
      <c r="N112" s="8" t="n">
        <v>4</v>
      </c>
      <c r="O112" s="8" t="n">
        <v>5</v>
      </c>
      <c r="P112" s="8" t="n">
        <v>1</v>
      </c>
      <c r="Q112" s="8" t="n">
        <v>3</v>
      </c>
      <c r="R112" s="8" t="n">
        <f aca="false">AVERAGE(M112:Q112)</f>
        <v>3.2</v>
      </c>
      <c r="S112" s="8" t="n">
        <f aca="false">ABS(R112-$W$4)</f>
        <v>0.401459854014598</v>
      </c>
      <c r="T112" s="8" t="n">
        <f aca="false">POWER(S112,2)</f>
        <v>0.161170014385422</v>
      </c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true" outlineLevel="0" collapsed="false">
      <c r="A113" s="8" t="s">
        <v>28</v>
      </c>
      <c r="B113" s="8" t="s">
        <v>26</v>
      </c>
      <c r="C113" s="8" t="n">
        <v>2</v>
      </c>
      <c r="D113" s="8" t="n">
        <v>2</v>
      </c>
      <c r="E113" s="8" t="n">
        <v>2</v>
      </c>
      <c r="F113" s="8" t="n">
        <v>5</v>
      </c>
      <c r="G113" s="8" t="n">
        <v>4</v>
      </c>
      <c r="H113" s="8" t="n">
        <f aca="false">AVERAGE(C113:G113)</f>
        <v>3</v>
      </c>
      <c r="I113" s="8" t="n">
        <f aca="false">ABS(H113-$W$3)</f>
        <v>0.102189781021898</v>
      </c>
      <c r="J113" s="8" t="n">
        <f aca="false">POWER(I113,2)</f>
        <v>0.0104427513453034</v>
      </c>
      <c r="K113" s="8" t="s">
        <v>28</v>
      </c>
      <c r="L113" s="8" t="s">
        <v>27</v>
      </c>
      <c r="M113" s="8" t="n">
        <v>3</v>
      </c>
      <c r="N113" s="8" t="n">
        <v>2</v>
      </c>
      <c r="O113" s="8" t="n">
        <v>4</v>
      </c>
      <c r="P113" s="8" t="n">
        <v>3</v>
      </c>
      <c r="Q113" s="8" t="n">
        <v>5</v>
      </c>
      <c r="R113" s="8" t="n">
        <f aca="false">AVERAGE(M113:Q113)</f>
        <v>3.4</v>
      </c>
      <c r="S113" s="8" t="n">
        <f aca="false">ABS(R113-$W$4)</f>
        <v>0.201459854014598</v>
      </c>
      <c r="T113" s="8" t="n">
        <f aca="false">POWER(S113,2)</f>
        <v>0.0405860727795833</v>
      </c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true" outlineLevel="0" collapsed="false">
      <c r="A114" s="8" t="s">
        <v>28</v>
      </c>
      <c r="B114" s="8" t="s">
        <v>27</v>
      </c>
      <c r="C114" s="8" t="n">
        <v>2</v>
      </c>
      <c r="D114" s="8" t="n">
        <v>2</v>
      </c>
      <c r="E114" s="8" t="n">
        <v>4</v>
      </c>
      <c r="F114" s="8" t="n">
        <v>4</v>
      </c>
      <c r="G114" s="8" t="n">
        <v>5</v>
      </c>
      <c r="H114" s="8" t="n">
        <f aca="false">AVERAGE(C114:G114)</f>
        <v>3.4</v>
      </c>
      <c r="I114" s="8" t="n">
        <f aca="false">ABS(H114-$W$3)</f>
        <v>0.502189781021898</v>
      </c>
      <c r="J114" s="8" t="n">
        <f aca="false">POWER(I114,2)</f>
        <v>0.252194576162822</v>
      </c>
      <c r="K114" s="8" t="s">
        <v>28</v>
      </c>
      <c r="L114" s="8" t="s">
        <v>27</v>
      </c>
      <c r="M114" s="8" t="n">
        <v>4</v>
      </c>
      <c r="N114" s="8" t="n">
        <v>4</v>
      </c>
      <c r="O114" s="8" t="n">
        <v>4</v>
      </c>
      <c r="P114" s="8" t="n">
        <v>2</v>
      </c>
      <c r="Q114" s="8" t="n">
        <v>5</v>
      </c>
      <c r="R114" s="8" t="n">
        <f aca="false">AVERAGE(M114:Q114)</f>
        <v>3.8</v>
      </c>
      <c r="S114" s="8" t="n">
        <f aca="false">ABS(R114-$W$4)</f>
        <v>0.198540145985401</v>
      </c>
      <c r="T114" s="8" t="n">
        <f aca="false">POWER(S114,2)</f>
        <v>0.0394181895679045</v>
      </c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true" outlineLevel="0" collapsed="false">
      <c r="A115" s="8" t="s">
        <v>24</v>
      </c>
      <c r="B115" s="8" t="s">
        <v>27</v>
      </c>
      <c r="C115" s="8" t="n">
        <v>2</v>
      </c>
      <c r="D115" s="8" t="n">
        <v>3</v>
      </c>
      <c r="E115" s="8" t="n">
        <v>4</v>
      </c>
      <c r="F115" s="8" t="n">
        <v>5</v>
      </c>
      <c r="G115" s="8" t="n">
        <v>3</v>
      </c>
      <c r="H115" s="8" t="n">
        <f aca="false">AVERAGE(C115:G115)</f>
        <v>3.4</v>
      </c>
      <c r="I115" s="8" t="n">
        <f aca="false">ABS(H115-$W$3)</f>
        <v>0.502189781021898</v>
      </c>
      <c r="J115" s="8" t="n">
        <f aca="false">POWER(I115,2)</f>
        <v>0.252194576162822</v>
      </c>
      <c r="K115" s="8" t="s">
        <v>24</v>
      </c>
      <c r="L115" s="8" t="s">
        <v>27</v>
      </c>
      <c r="M115" s="8" t="n">
        <v>5</v>
      </c>
      <c r="N115" s="8" t="n">
        <v>5</v>
      </c>
      <c r="O115" s="8" t="n">
        <v>3</v>
      </c>
      <c r="P115" s="8" t="n">
        <v>4</v>
      </c>
      <c r="Q115" s="8" t="n">
        <v>5</v>
      </c>
      <c r="R115" s="8" t="n">
        <f aca="false">AVERAGE(M115:Q115)</f>
        <v>4.4</v>
      </c>
      <c r="S115" s="8" t="n">
        <f aca="false">ABS(R115-$W$4)</f>
        <v>0.798540145985402</v>
      </c>
      <c r="T115" s="8" t="n">
        <f aca="false">POWER(S115,2)</f>
        <v>0.637666364750387</v>
      </c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true" outlineLevel="0" collapsed="false">
      <c r="A116" s="8" t="s">
        <v>23</v>
      </c>
      <c r="B116" s="8" t="s">
        <v>20</v>
      </c>
      <c r="C116" s="8" t="n">
        <v>3</v>
      </c>
      <c r="D116" s="8" t="n">
        <v>1</v>
      </c>
      <c r="E116" s="8" t="n">
        <v>2</v>
      </c>
      <c r="F116" s="8" t="n">
        <v>5</v>
      </c>
      <c r="G116" s="8" t="n">
        <v>1</v>
      </c>
      <c r="H116" s="8" t="n">
        <f aca="false">AVERAGE(C116:G116)</f>
        <v>2.4</v>
      </c>
      <c r="I116" s="8" t="n">
        <f aca="false">ABS(H116-$W$3)</f>
        <v>0.497810218978102</v>
      </c>
      <c r="J116" s="8" t="n">
        <f aca="false">POWER(I116,2)</f>
        <v>0.247815014119026</v>
      </c>
      <c r="K116" s="8" t="s">
        <v>23</v>
      </c>
      <c r="L116" s="8" t="s">
        <v>20</v>
      </c>
      <c r="M116" s="8" t="n">
        <v>2</v>
      </c>
      <c r="N116" s="8" t="n">
        <v>1</v>
      </c>
      <c r="O116" s="8" t="n">
        <v>5</v>
      </c>
      <c r="P116" s="8" t="n">
        <v>3</v>
      </c>
      <c r="Q116" s="8" t="n">
        <v>5</v>
      </c>
      <c r="R116" s="8" t="n">
        <f aca="false">AVERAGE(M116:Q116)</f>
        <v>3.2</v>
      </c>
      <c r="S116" s="8" t="n">
        <f aca="false">ABS(R116-$W$4)</f>
        <v>0.401459854014598</v>
      </c>
      <c r="T116" s="8" t="n">
        <f aca="false">POWER(S116,2)</f>
        <v>0.161170014385422</v>
      </c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true" outlineLevel="0" collapsed="false">
      <c r="A117" s="8" t="s">
        <v>25</v>
      </c>
      <c r="B117" s="8" t="s">
        <v>22</v>
      </c>
      <c r="C117" s="8" t="n">
        <v>1</v>
      </c>
      <c r="D117" s="8" t="n">
        <v>3</v>
      </c>
      <c r="E117" s="8" t="n">
        <v>3</v>
      </c>
      <c r="F117" s="8" t="n">
        <v>5</v>
      </c>
      <c r="G117" s="8" t="n">
        <v>3</v>
      </c>
      <c r="H117" s="8" t="n">
        <f aca="false">AVERAGE(C117:G117)</f>
        <v>3</v>
      </c>
      <c r="I117" s="8" t="n">
        <f aca="false">ABS(H117-$W$3)</f>
        <v>0.102189781021898</v>
      </c>
      <c r="J117" s="8" t="n">
        <f aca="false">POWER(I117,2)</f>
        <v>0.0104427513453034</v>
      </c>
      <c r="K117" s="8" t="s">
        <v>25</v>
      </c>
      <c r="L117" s="8" t="s">
        <v>22</v>
      </c>
      <c r="M117" s="8" t="n">
        <v>4</v>
      </c>
      <c r="N117" s="8" t="n">
        <v>5</v>
      </c>
      <c r="O117" s="8" t="n">
        <v>4</v>
      </c>
      <c r="P117" s="8" t="n">
        <v>3</v>
      </c>
      <c r="Q117" s="8" t="n">
        <v>2</v>
      </c>
      <c r="R117" s="8" t="n">
        <f aca="false">AVERAGE(M117:Q117)</f>
        <v>3.6</v>
      </c>
      <c r="S117" s="8" t="n">
        <f aca="false">ABS(R117-$W$4)</f>
        <v>0.00145985401459825</v>
      </c>
      <c r="T117" s="8" t="n">
        <f aca="false">POWER(S117,2)</f>
        <v>2.13117374393863E-006</v>
      </c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true" outlineLevel="0" collapsed="false">
      <c r="A118" s="8" t="s">
        <v>19</v>
      </c>
      <c r="B118" s="8" t="s">
        <v>20</v>
      </c>
      <c r="C118" s="8" t="n">
        <v>2</v>
      </c>
      <c r="D118" s="8" t="n">
        <v>2</v>
      </c>
      <c r="E118" s="8" t="n">
        <v>2</v>
      </c>
      <c r="F118" s="8" t="n">
        <v>5</v>
      </c>
      <c r="G118" s="8" t="n">
        <v>2</v>
      </c>
      <c r="H118" s="8" t="n">
        <f aca="false">AVERAGE(C118:G118)</f>
        <v>2.6</v>
      </c>
      <c r="I118" s="8" t="n">
        <f aca="false">ABS(H118-$W$3)</f>
        <v>0.297810218978102</v>
      </c>
      <c r="J118" s="8" t="n">
        <f aca="false">POWER(I118,2)</f>
        <v>0.0886909265277851</v>
      </c>
      <c r="K118" s="8" t="s">
        <v>19</v>
      </c>
      <c r="L118" s="8" t="s">
        <v>20</v>
      </c>
      <c r="M118" s="8" t="n">
        <v>4</v>
      </c>
      <c r="N118" s="8" t="n">
        <v>4</v>
      </c>
      <c r="O118" s="8" t="n">
        <v>3</v>
      </c>
      <c r="P118" s="8" t="n">
        <v>3</v>
      </c>
      <c r="Q118" s="8" t="n">
        <v>3</v>
      </c>
      <c r="R118" s="8" t="n">
        <f aca="false">AVERAGE(M118:Q118)</f>
        <v>3.4</v>
      </c>
      <c r="S118" s="8" t="n">
        <f aca="false">ABS(R118-$W$4)</f>
        <v>0.201459854014598</v>
      </c>
      <c r="T118" s="8" t="n">
        <f aca="false">POWER(S118,2)</f>
        <v>0.0405860727795833</v>
      </c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true" outlineLevel="0" collapsed="false">
      <c r="A119" s="8" t="s">
        <v>19</v>
      </c>
      <c r="B119" s="8" t="s">
        <v>27</v>
      </c>
      <c r="C119" s="8" t="n">
        <v>2</v>
      </c>
      <c r="D119" s="8" t="n">
        <v>1</v>
      </c>
      <c r="E119" s="8" t="n">
        <v>2</v>
      </c>
      <c r="F119" s="8" t="n">
        <v>5</v>
      </c>
      <c r="G119" s="8" t="n">
        <v>3</v>
      </c>
      <c r="H119" s="8" t="n">
        <f aca="false">AVERAGE(C119:G119)</f>
        <v>2.6</v>
      </c>
      <c r="I119" s="8" t="n">
        <f aca="false">ABS(H119-$W$3)</f>
        <v>0.297810218978102</v>
      </c>
      <c r="J119" s="8" t="n">
        <f aca="false">POWER(I119,2)</f>
        <v>0.0886909265277851</v>
      </c>
      <c r="K119" s="8" t="s">
        <v>19</v>
      </c>
      <c r="L119" s="8" t="s">
        <v>27</v>
      </c>
      <c r="M119" s="8" t="n">
        <v>5</v>
      </c>
      <c r="N119" s="8" t="n">
        <v>5</v>
      </c>
      <c r="O119" s="8" t="n">
        <v>4</v>
      </c>
      <c r="P119" s="8" t="n">
        <v>3</v>
      </c>
      <c r="Q119" s="8" t="n">
        <v>3</v>
      </c>
      <c r="R119" s="8" t="n">
        <f aca="false">AVERAGE(M119:Q119)</f>
        <v>4</v>
      </c>
      <c r="S119" s="8" t="n">
        <f aca="false">ABS(R119-$W$4)</f>
        <v>0.398540145985402</v>
      </c>
      <c r="T119" s="8" t="n">
        <f aca="false">POWER(S119,2)</f>
        <v>0.158834247962065</v>
      </c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true" outlineLevel="0" collapsed="false">
      <c r="A120" s="8" t="s">
        <v>19</v>
      </c>
      <c r="B120" s="8" t="s">
        <v>26</v>
      </c>
      <c r="C120" s="8" t="n">
        <v>2</v>
      </c>
      <c r="D120" s="8" t="n">
        <v>1</v>
      </c>
      <c r="E120" s="8" t="n">
        <v>2</v>
      </c>
      <c r="F120" s="8" t="n">
        <v>3</v>
      </c>
      <c r="G120" s="8" t="n">
        <v>2</v>
      </c>
      <c r="H120" s="8" t="n">
        <f aca="false">AVERAGE(C120:G120)</f>
        <v>2</v>
      </c>
      <c r="I120" s="8" t="n">
        <f aca="false">ABS(H120-$W$3)</f>
        <v>0.897810218978102</v>
      </c>
      <c r="J120" s="8" t="n">
        <f aca="false">POWER(I120,2)</f>
        <v>0.806063189301508</v>
      </c>
      <c r="K120" s="8" t="s">
        <v>19</v>
      </c>
      <c r="L120" s="8" t="s">
        <v>26</v>
      </c>
      <c r="M120" s="8" t="n">
        <v>5</v>
      </c>
      <c r="N120" s="8" t="n">
        <v>5</v>
      </c>
      <c r="O120" s="8" t="n">
        <v>5</v>
      </c>
      <c r="P120" s="8" t="n">
        <v>2</v>
      </c>
      <c r="Q120" s="8" t="n">
        <v>5</v>
      </c>
      <c r="R120" s="8" t="n">
        <f aca="false">AVERAGE(M120:Q120)</f>
        <v>4.4</v>
      </c>
      <c r="S120" s="8" t="n">
        <f aca="false">ABS(R120-$W$4)</f>
        <v>0.798540145985402</v>
      </c>
      <c r="T120" s="8" t="n">
        <f aca="false">POWER(S120,2)</f>
        <v>0.637666364750387</v>
      </c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true" outlineLevel="0" collapsed="false">
      <c r="A121" s="8" t="s">
        <v>23</v>
      </c>
      <c r="B121" s="8" t="s">
        <v>27</v>
      </c>
      <c r="C121" s="8" t="n">
        <v>1</v>
      </c>
      <c r="D121" s="8" t="n">
        <v>5</v>
      </c>
      <c r="E121" s="8" t="n">
        <v>4</v>
      </c>
      <c r="F121" s="8" t="n">
        <v>3</v>
      </c>
      <c r="G121" s="8" t="n">
        <v>3</v>
      </c>
      <c r="H121" s="8" t="n">
        <f aca="false">AVERAGE(C121:G121)</f>
        <v>3.2</v>
      </c>
      <c r="I121" s="8" t="n">
        <f aca="false">ABS(H121-$W$3)</f>
        <v>0.302189781021898</v>
      </c>
      <c r="J121" s="8" t="n">
        <f aca="false">POWER(I121,2)</f>
        <v>0.0913186637540627</v>
      </c>
      <c r="K121" s="8" t="s">
        <v>23</v>
      </c>
      <c r="L121" s="8" t="s">
        <v>27</v>
      </c>
      <c r="M121" s="8" t="n">
        <v>5</v>
      </c>
      <c r="N121" s="8" t="n">
        <v>4</v>
      </c>
      <c r="O121" s="8" t="n">
        <v>4</v>
      </c>
      <c r="P121" s="8" t="n">
        <v>2</v>
      </c>
      <c r="Q121" s="8" t="n">
        <v>5</v>
      </c>
      <c r="R121" s="8" t="n">
        <f aca="false">AVERAGE(M121:Q121)</f>
        <v>4</v>
      </c>
      <c r="S121" s="8" t="n">
        <f aca="false">ABS(R121-$W$4)</f>
        <v>0.398540145985402</v>
      </c>
      <c r="T121" s="8" t="n">
        <f aca="false">POWER(S121,2)</f>
        <v>0.158834247962065</v>
      </c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true" outlineLevel="0" collapsed="false">
      <c r="A122" s="8" t="s">
        <v>23</v>
      </c>
      <c r="B122" s="8" t="s">
        <v>27</v>
      </c>
      <c r="C122" s="8" t="n">
        <v>2</v>
      </c>
      <c r="D122" s="8" t="n">
        <v>3</v>
      </c>
      <c r="E122" s="8" t="n">
        <v>2</v>
      </c>
      <c r="F122" s="8" t="n">
        <v>4</v>
      </c>
      <c r="G122" s="8" t="n">
        <v>5</v>
      </c>
      <c r="H122" s="8" t="n">
        <f aca="false">AVERAGE(C122:G122)</f>
        <v>3.2</v>
      </c>
      <c r="I122" s="8" t="n">
        <f aca="false">ABS(H122-$W$3)</f>
        <v>0.302189781021898</v>
      </c>
      <c r="J122" s="8" t="n">
        <f aca="false">POWER(I122,2)</f>
        <v>0.0913186637540627</v>
      </c>
      <c r="K122" s="8" t="s">
        <v>23</v>
      </c>
      <c r="L122" s="8" t="s">
        <v>27</v>
      </c>
      <c r="M122" s="8" t="n">
        <v>3</v>
      </c>
      <c r="N122" s="8" t="n">
        <v>4</v>
      </c>
      <c r="O122" s="8" t="n">
        <v>2</v>
      </c>
      <c r="P122" s="8" t="n">
        <v>2</v>
      </c>
      <c r="Q122" s="8" t="n">
        <v>5</v>
      </c>
      <c r="R122" s="8" t="n">
        <f aca="false">AVERAGE(M122:Q122)</f>
        <v>3.2</v>
      </c>
      <c r="S122" s="8" t="n">
        <f aca="false">ABS(R122-$W$4)</f>
        <v>0.401459854014598</v>
      </c>
      <c r="T122" s="8" t="n">
        <f aca="false">POWER(S122,2)</f>
        <v>0.161170014385422</v>
      </c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true" outlineLevel="0" collapsed="false">
      <c r="A123" s="8" t="s">
        <v>25</v>
      </c>
      <c r="B123" s="8" t="s">
        <v>27</v>
      </c>
      <c r="C123" s="8" t="n">
        <v>2</v>
      </c>
      <c r="D123" s="8" t="n">
        <v>2</v>
      </c>
      <c r="E123" s="8" t="n">
        <v>3</v>
      </c>
      <c r="F123" s="8" t="n">
        <v>5</v>
      </c>
      <c r="G123" s="8" t="n">
        <v>3</v>
      </c>
      <c r="H123" s="8" t="n">
        <f aca="false">AVERAGE(C123:G123)</f>
        <v>3</v>
      </c>
      <c r="I123" s="8" t="n">
        <f aca="false">ABS(H123-$W$3)</f>
        <v>0.102189781021898</v>
      </c>
      <c r="J123" s="8" t="n">
        <f aca="false">POWER(I123,2)</f>
        <v>0.0104427513453034</v>
      </c>
      <c r="K123" s="8" t="s">
        <v>25</v>
      </c>
      <c r="L123" s="8" t="s">
        <v>27</v>
      </c>
      <c r="M123" s="8" t="n">
        <v>4</v>
      </c>
      <c r="N123" s="8" t="n">
        <v>5</v>
      </c>
      <c r="O123" s="8" t="n">
        <v>5</v>
      </c>
      <c r="P123" s="8" t="n">
        <v>2</v>
      </c>
      <c r="Q123" s="8" t="n">
        <v>5</v>
      </c>
      <c r="R123" s="8" t="n">
        <f aca="false">AVERAGE(M123:Q123)</f>
        <v>4.2</v>
      </c>
      <c r="S123" s="8" t="n">
        <f aca="false">ABS(R123-$W$4)</f>
        <v>0.598540145985402</v>
      </c>
      <c r="T123" s="8" t="n">
        <f aca="false">POWER(S123,2)</f>
        <v>0.358250306356226</v>
      </c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true" outlineLevel="0" collapsed="false">
      <c r="A124" s="8" t="s">
        <v>24</v>
      </c>
      <c r="B124" s="8" t="s">
        <v>20</v>
      </c>
      <c r="C124" s="8" t="n">
        <v>2</v>
      </c>
      <c r="D124" s="8" t="n">
        <v>3</v>
      </c>
      <c r="E124" s="8" t="n">
        <v>3</v>
      </c>
      <c r="F124" s="8" t="n">
        <v>4</v>
      </c>
      <c r="G124" s="8" t="n">
        <v>1</v>
      </c>
      <c r="H124" s="8" t="n">
        <f aca="false">AVERAGE(C124:G124)</f>
        <v>2.6</v>
      </c>
      <c r="I124" s="8" t="n">
        <f aca="false">ABS(H124-$W$3)</f>
        <v>0.297810218978102</v>
      </c>
      <c r="J124" s="8" t="n">
        <f aca="false">POWER(I124,2)</f>
        <v>0.0886909265277851</v>
      </c>
      <c r="K124" s="8" t="s">
        <v>24</v>
      </c>
      <c r="L124" s="8" t="s">
        <v>20</v>
      </c>
      <c r="M124" s="8" t="n">
        <v>3</v>
      </c>
      <c r="N124" s="8" t="n">
        <v>4</v>
      </c>
      <c r="O124" s="8" t="n">
        <v>5</v>
      </c>
      <c r="P124" s="8" t="n">
        <v>3</v>
      </c>
      <c r="Q124" s="8" t="n">
        <v>4</v>
      </c>
      <c r="R124" s="8" t="n">
        <f aca="false">AVERAGE(M124:Q124)</f>
        <v>3.8</v>
      </c>
      <c r="S124" s="8" t="n">
        <f aca="false">ABS(R124-$W$4)</f>
        <v>0.198540145985401</v>
      </c>
      <c r="T124" s="8" t="n">
        <f aca="false">POWER(S124,2)</f>
        <v>0.0394181895679045</v>
      </c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true" outlineLevel="0" collapsed="false">
      <c r="A125" s="8" t="s">
        <v>23</v>
      </c>
      <c r="B125" s="8" t="s">
        <v>26</v>
      </c>
      <c r="C125" s="8" t="n">
        <v>2</v>
      </c>
      <c r="D125" s="8" t="n">
        <v>3</v>
      </c>
      <c r="E125" s="8" t="n">
        <v>2</v>
      </c>
      <c r="F125" s="8" t="n">
        <v>5</v>
      </c>
      <c r="G125" s="8" t="n">
        <v>2</v>
      </c>
      <c r="H125" s="8" t="n">
        <f aca="false">AVERAGE(C125:G125)</f>
        <v>2.8</v>
      </c>
      <c r="I125" s="8" t="n">
        <f aca="false">ABS(H125-$W$3)</f>
        <v>0.0978102189781023</v>
      </c>
      <c r="J125" s="8" t="n">
        <f aca="false">POWER(I125,2)</f>
        <v>0.00956683893654432</v>
      </c>
      <c r="K125" s="8" t="s">
        <v>23</v>
      </c>
      <c r="L125" s="8" t="s">
        <v>26</v>
      </c>
      <c r="M125" s="8" t="n">
        <v>3</v>
      </c>
      <c r="N125" s="8" t="n">
        <v>4</v>
      </c>
      <c r="O125" s="8" t="n">
        <v>4</v>
      </c>
      <c r="P125" s="8" t="n">
        <v>4</v>
      </c>
      <c r="Q125" s="8" t="n">
        <v>5</v>
      </c>
      <c r="R125" s="8" t="n">
        <f aca="false">AVERAGE(M125:Q125)</f>
        <v>4</v>
      </c>
      <c r="S125" s="8" t="n">
        <f aca="false">ABS(R125-$W$4)</f>
        <v>0.398540145985402</v>
      </c>
      <c r="T125" s="8" t="n">
        <f aca="false">POWER(S125,2)</f>
        <v>0.158834247962065</v>
      </c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true" outlineLevel="0" collapsed="false">
      <c r="A126" s="8" t="s">
        <v>25</v>
      </c>
      <c r="B126" s="8" t="s">
        <v>27</v>
      </c>
      <c r="C126" s="8" t="n">
        <v>3</v>
      </c>
      <c r="D126" s="8" t="n">
        <v>3</v>
      </c>
      <c r="E126" s="8" t="n">
        <v>3</v>
      </c>
      <c r="F126" s="8" t="n">
        <v>5</v>
      </c>
      <c r="G126" s="8" t="n">
        <v>1</v>
      </c>
      <c r="H126" s="8" t="n">
        <f aca="false">AVERAGE(C126:G126)</f>
        <v>3</v>
      </c>
      <c r="I126" s="8" t="n">
        <f aca="false">ABS(H126-$W$3)</f>
        <v>0.102189781021898</v>
      </c>
      <c r="J126" s="8" t="n">
        <f aca="false">POWER(I126,2)</f>
        <v>0.0104427513453034</v>
      </c>
      <c r="K126" s="8" t="s">
        <v>25</v>
      </c>
      <c r="L126" s="8" t="s">
        <v>27</v>
      </c>
      <c r="M126" s="8" t="n">
        <v>3</v>
      </c>
      <c r="N126" s="8" t="n">
        <v>4</v>
      </c>
      <c r="O126" s="8" t="n">
        <v>3</v>
      </c>
      <c r="P126" s="8" t="n">
        <v>1</v>
      </c>
      <c r="Q126" s="8" t="n">
        <v>5</v>
      </c>
      <c r="R126" s="8" t="n">
        <f aca="false">AVERAGE(M126:Q126)</f>
        <v>3.2</v>
      </c>
      <c r="S126" s="8" t="n">
        <f aca="false">ABS(R126-$W$4)</f>
        <v>0.401459854014598</v>
      </c>
      <c r="T126" s="8" t="n">
        <f aca="false">POWER(S126,2)</f>
        <v>0.161170014385422</v>
      </c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true" outlineLevel="0" collapsed="false">
      <c r="A127" s="8" t="s">
        <v>25</v>
      </c>
      <c r="B127" s="8" t="s">
        <v>27</v>
      </c>
      <c r="C127" s="8" t="n">
        <v>2</v>
      </c>
      <c r="D127" s="8" t="n">
        <v>2</v>
      </c>
      <c r="E127" s="8" t="n">
        <v>2</v>
      </c>
      <c r="F127" s="8" t="n">
        <v>4</v>
      </c>
      <c r="G127" s="8" t="n">
        <v>2</v>
      </c>
      <c r="H127" s="8" t="n">
        <f aca="false">AVERAGE(C127:G127)</f>
        <v>2.4</v>
      </c>
      <c r="I127" s="8" t="n">
        <f aca="false">ABS(H127-$W$3)</f>
        <v>0.497810218978102</v>
      </c>
      <c r="J127" s="8" t="n">
        <f aca="false">POWER(I127,2)</f>
        <v>0.247815014119026</v>
      </c>
      <c r="K127" s="8" t="s">
        <v>25</v>
      </c>
      <c r="L127" s="8" t="s">
        <v>27</v>
      </c>
      <c r="M127" s="8" t="n">
        <v>5</v>
      </c>
      <c r="N127" s="8" t="n">
        <v>4</v>
      </c>
      <c r="O127" s="8" t="n">
        <v>5</v>
      </c>
      <c r="P127" s="8" t="n">
        <v>4</v>
      </c>
      <c r="Q127" s="8" t="n">
        <v>5</v>
      </c>
      <c r="R127" s="8" t="n">
        <f aca="false">AVERAGE(M127:Q127)</f>
        <v>4.6</v>
      </c>
      <c r="S127" s="8" t="n">
        <f aca="false">ABS(R127-$W$4)</f>
        <v>0.998540145985401</v>
      </c>
      <c r="T127" s="8" t="n">
        <f aca="false">POWER(S127,2)</f>
        <v>0.997082423144547</v>
      </c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true" outlineLevel="0" collapsed="false">
      <c r="A128" s="8" t="s">
        <v>24</v>
      </c>
      <c r="B128" s="8" t="s">
        <v>27</v>
      </c>
      <c r="C128" s="8" t="n">
        <v>3</v>
      </c>
      <c r="D128" s="8" t="n">
        <v>2</v>
      </c>
      <c r="E128" s="8" t="n">
        <v>1</v>
      </c>
      <c r="F128" s="8" t="n">
        <v>5</v>
      </c>
      <c r="G128" s="8" t="n">
        <v>2</v>
      </c>
      <c r="H128" s="8" t="n">
        <f aca="false">AVERAGE(C128:G128)</f>
        <v>2.6</v>
      </c>
      <c r="I128" s="8" t="n">
        <f aca="false">ABS(H128-$W$3)</f>
        <v>0.297810218978102</v>
      </c>
      <c r="J128" s="8" t="n">
        <f aca="false">POWER(I128,2)</f>
        <v>0.0886909265277851</v>
      </c>
      <c r="K128" s="8" t="s">
        <v>24</v>
      </c>
      <c r="L128" s="8" t="s">
        <v>27</v>
      </c>
      <c r="M128" s="8" t="n">
        <v>5</v>
      </c>
      <c r="N128" s="8" t="n">
        <v>4</v>
      </c>
      <c r="O128" s="8" t="n">
        <v>4</v>
      </c>
      <c r="P128" s="8" t="n">
        <v>3</v>
      </c>
      <c r="Q128" s="8" t="n">
        <v>4</v>
      </c>
      <c r="R128" s="8" t="n">
        <f aca="false">AVERAGE(M128:Q128)</f>
        <v>4</v>
      </c>
      <c r="S128" s="8" t="n">
        <f aca="false">ABS(R128-$W$4)</f>
        <v>0.398540145985402</v>
      </c>
      <c r="T128" s="8" t="n">
        <f aca="false">POWER(S128,2)</f>
        <v>0.158834247962065</v>
      </c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true" outlineLevel="0" collapsed="false">
      <c r="A129" s="8" t="s">
        <v>25</v>
      </c>
      <c r="B129" s="8" t="s">
        <v>27</v>
      </c>
      <c r="C129" s="8" t="n">
        <v>1</v>
      </c>
      <c r="D129" s="8" t="n">
        <v>2</v>
      </c>
      <c r="E129" s="8" t="n">
        <v>4</v>
      </c>
      <c r="F129" s="8" t="n">
        <v>5</v>
      </c>
      <c r="G129" s="8" t="n">
        <v>3</v>
      </c>
      <c r="H129" s="8" t="n">
        <f aca="false">AVERAGE(C129:G129)</f>
        <v>3</v>
      </c>
      <c r="I129" s="8" t="n">
        <f aca="false">ABS(H129-$W$3)</f>
        <v>0.102189781021898</v>
      </c>
      <c r="J129" s="8" t="n">
        <f aca="false">POWER(I129,2)</f>
        <v>0.0104427513453034</v>
      </c>
      <c r="K129" s="8" t="s">
        <v>25</v>
      </c>
      <c r="L129" s="8" t="s">
        <v>27</v>
      </c>
      <c r="M129" s="8" t="n">
        <v>5</v>
      </c>
      <c r="N129" s="8" t="n">
        <v>5</v>
      </c>
      <c r="O129" s="8" t="n">
        <v>5</v>
      </c>
      <c r="P129" s="8" t="n">
        <v>3</v>
      </c>
      <c r="Q129" s="8" t="n">
        <v>5</v>
      </c>
      <c r="R129" s="8" t="n">
        <f aca="false">AVERAGE(M129:Q129)</f>
        <v>4.6</v>
      </c>
      <c r="S129" s="8" t="n">
        <f aca="false">ABS(R129-$W$4)</f>
        <v>0.998540145985401</v>
      </c>
      <c r="T129" s="8" t="n">
        <f aca="false">POWER(S129,2)</f>
        <v>0.997082423144547</v>
      </c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true" outlineLevel="0" collapsed="false">
      <c r="A130" s="8" t="s">
        <v>23</v>
      </c>
      <c r="B130" s="8" t="s">
        <v>26</v>
      </c>
      <c r="C130" s="8" t="n">
        <v>2</v>
      </c>
      <c r="D130" s="8" t="n">
        <v>4</v>
      </c>
      <c r="E130" s="8" t="n">
        <v>3</v>
      </c>
      <c r="F130" s="8" t="n">
        <v>5</v>
      </c>
      <c r="G130" s="8" t="n">
        <v>2</v>
      </c>
      <c r="H130" s="8" t="n">
        <f aca="false">AVERAGE(C130:G130)</f>
        <v>3.2</v>
      </c>
      <c r="I130" s="8" t="n">
        <f aca="false">ABS(H130-$W$3)</f>
        <v>0.302189781021898</v>
      </c>
      <c r="J130" s="8" t="n">
        <f aca="false">POWER(I130,2)</f>
        <v>0.0913186637540627</v>
      </c>
      <c r="K130" s="8" t="s">
        <v>23</v>
      </c>
      <c r="L130" s="8" t="s">
        <v>26</v>
      </c>
      <c r="M130" s="8" t="n">
        <v>4</v>
      </c>
      <c r="N130" s="8" t="n">
        <v>5</v>
      </c>
      <c r="O130" s="8" t="n">
        <v>5</v>
      </c>
      <c r="P130" s="8" t="n">
        <v>2</v>
      </c>
      <c r="Q130" s="8" t="n">
        <v>4</v>
      </c>
      <c r="R130" s="8" t="n">
        <f aca="false">AVERAGE(M130:Q130)</f>
        <v>4</v>
      </c>
      <c r="S130" s="8" t="n">
        <f aca="false">ABS(R130-$W$4)</f>
        <v>0.398540145985402</v>
      </c>
      <c r="T130" s="8" t="n">
        <f aca="false">POWER(S130,2)</f>
        <v>0.158834247962065</v>
      </c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true" outlineLevel="0" collapsed="false">
      <c r="A131" s="8" t="s">
        <v>28</v>
      </c>
      <c r="B131" s="8" t="s">
        <v>27</v>
      </c>
      <c r="C131" s="8" t="n">
        <v>4</v>
      </c>
      <c r="D131" s="8" t="n">
        <v>2</v>
      </c>
      <c r="E131" s="8" t="n">
        <v>3</v>
      </c>
      <c r="F131" s="8" t="n">
        <v>4</v>
      </c>
      <c r="G131" s="8" t="n">
        <v>1</v>
      </c>
      <c r="H131" s="8" t="n">
        <f aca="false">AVERAGE(C131:G131)</f>
        <v>2.8</v>
      </c>
      <c r="I131" s="8" t="n">
        <f aca="false">ABS(H131-$W$3)</f>
        <v>0.0978102189781023</v>
      </c>
      <c r="J131" s="8" t="n">
        <f aca="false">POWER(I131,2)</f>
        <v>0.00956683893654432</v>
      </c>
      <c r="K131" s="8" t="s">
        <v>28</v>
      </c>
      <c r="L131" s="8" t="s">
        <v>27</v>
      </c>
      <c r="M131" s="8" t="n">
        <v>5</v>
      </c>
      <c r="N131" s="8" t="n">
        <v>5</v>
      </c>
      <c r="O131" s="8" t="n">
        <v>4</v>
      </c>
      <c r="P131" s="8" t="n">
        <v>1</v>
      </c>
      <c r="Q131" s="8" t="n">
        <v>3</v>
      </c>
      <c r="R131" s="8" t="n">
        <f aca="false">AVERAGE(M131:Q131)</f>
        <v>3.6</v>
      </c>
      <c r="S131" s="8" t="n">
        <f aca="false">ABS(R131-$W$4)</f>
        <v>0.00145985401459825</v>
      </c>
      <c r="T131" s="8" t="n">
        <f aca="false">POWER(S131,2)</f>
        <v>2.13117374393863E-006</v>
      </c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true" outlineLevel="0" collapsed="false">
      <c r="A132" s="8" t="s">
        <v>24</v>
      </c>
      <c r="B132" s="8" t="s">
        <v>26</v>
      </c>
      <c r="C132" s="8" t="n">
        <v>2</v>
      </c>
      <c r="D132" s="8" t="n">
        <v>5</v>
      </c>
      <c r="E132" s="8" t="n">
        <v>4</v>
      </c>
      <c r="F132" s="8" t="n">
        <v>4</v>
      </c>
      <c r="G132" s="8" t="n">
        <v>3</v>
      </c>
      <c r="H132" s="8" t="n">
        <f aca="false">AVERAGE(C132:G132)</f>
        <v>3.6</v>
      </c>
      <c r="I132" s="8" t="n">
        <f aca="false">ABS(H132-$W$3)</f>
        <v>0.702189781021898</v>
      </c>
      <c r="J132" s="8" t="n">
        <f aca="false">POWER(I132,2)</f>
        <v>0.493070488571581</v>
      </c>
      <c r="K132" s="8" t="s">
        <v>24</v>
      </c>
      <c r="L132" s="8" t="s">
        <v>22</v>
      </c>
      <c r="M132" s="8" t="n">
        <v>5</v>
      </c>
      <c r="N132" s="8" t="n">
        <v>5</v>
      </c>
      <c r="O132" s="8" t="n">
        <v>2</v>
      </c>
      <c r="P132" s="8" t="n">
        <v>3</v>
      </c>
      <c r="Q132" s="8" t="n">
        <v>3</v>
      </c>
      <c r="R132" s="8" t="n">
        <f aca="false">AVERAGE(M132:Q132)</f>
        <v>3.6</v>
      </c>
      <c r="S132" s="8" t="n">
        <f aca="false">ABS(R132-$W$4)</f>
        <v>0.00145985401459825</v>
      </c>
      <c r="T132" s="8" t="n">
        <f aca="false">POWER(S132,2)</f>
        <v>2.13117374393863E-006</v>
      </c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true" outlineLevel="0" collapsed="false">
      <c r="A133" s="8" t="s">
        <v>23</v>
      </c>
      <c r="B133" s="8" t="s">
        <v>20</v>
      </c>
      <c r="C133" s="8" t="n">
        <v>1</v>
      </c>
      <c r="D133" s="8" t="n">
        <v>1</v>
      </c>
      <c r="E133" s="8" t="n">
        <v>1</v>
      </c>
      <c r="F133" s="8" t="n">
        <v>4</v>
      </c>
      <c r="G133" s="8" t="n">
        <v>3</v>
      </c>
      <c r="H133" s="8" t="n">
        <f aca="false">AVERAGE(C133:G133)</f>
        <v>2</v>
      </c>
      <c r="I133" s="8" t="n">
        <f aca="false">ABS(H133-$W$3)</f>
        <v>0.897810218978102</v>
      </c>
      <c r="J133" s="8" t="n">
        <f aca="false">POWER(I133,2)</f>
        <v>0.806063189301508</v>
      </c>
      <c r="K133" s="8" t="s">
        <v>23</v>
      </c>
      <c r="L133" s="8" t="s">
        <v>20</v>
      </c>
      <c r="M133" s="8" t="n">
        <v>4</v>
      </c>
      <c r="N133" s="8" t="n">
        <v>5</v>
      </c>
      <c r="O133" s="8" t="n">
        <v>3</v>
      </c>
      <c r="P133" s="8" t="n">
        <v>3</v>
      </c>
      <c r="Q133" s="8" t="n">
        <v>5</v>
      </c>
      <c r="R133" s="8" t="n">
        <f aca="false">AVERAGE(M133:Q133)</f>
        <v>4</v>
      </c>
      <c r="S133" s="8" t="n">
        <f aca="false">ABS(R133-$W$4)</f>
        <v>0.398540145985402</v>
      </c>
      <c r="T133" s="8" t="n">
        <f aca="false">POWER(S133,2)</f>
        <v>0.158834247962065</v>
      </c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true" outlineLevel="0" collapsed="false">
      <c r="A134" s="8" t="s">
        <v>23</v>
      </c>
      <c r="B134" s="8" t="s">
        <v>20</v>
      </c>
      <c r="C134" s="8" t="n">
        <v>2</v>
      </c>
      <c r="D134" s="8" t="n">
        <v>4</v>
      </c>
      <c r="E134" s="8" t="n">
        <v>1</v>
      </c>
      <c r="F134" s="8" t="n">
        <v>5</v>
      </c>
      <c r="G134" s="8" t="n">
        <v>3</v>
      </c>
      <c r="H134" s="8" t="n">
        <f aca="false">AVERAGE(C134:G134)</f>
        <v>3</v>
      </c>
      <c r="I134" s="8" t="n">
        <f aca="false">ABS(H134-$W$3)</f>
        <v>0.102189781021898</v>
      </c>
      <c r="J134" s="8" t="n">
        <f aca="false">POWER(I134,2)</f>
        <v>0.0104427513453034</v>
      </c>
      <c r="K134" s="8" t="s">
        <v>23</v>
      </c>
      <c r="L134" s="8" t="s">
        <v>20</v>
      </c>
      <c r="M134" s="8" t="n">
        <v>5</v>
      </c>
      <c r="N134" s="8" t="n">
        <v>4</v>
      </c>
      <c r="O134" s="8" t="n">
        <v>5</v>
      </c>
      <c r="P134" s="8" t="n">
        <v>1</v>
      </c>
      <c r="Q134" s="8" t="n">
        <v>4</v>
      </c>
      <c r="R134" s="8" t="n">
        <f aca="false">AVERAGE(M134:Q134)</f>
        <v>3.8</v>
      </c>
      <c r="S134" s="8" t="n">
        <f aca="false">ABS(R134-$W$4)</f>
        <v>0.198540145985401</v>
      </c>
      <c r="T134" s="8" t="n">
        <f aca="false">POWER(S134,2)</f>
        <v>0.0394181895679045</v>
      </c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true" outlineLevel="0" collapsed="false">
      <c r="A135" s="8" t="s">
        <v>24</v>
      </c>
      <c r="B135" s="8" t="s">
        <v>27</v>
      </c>
      <c r="C135" s="8" t="n">
        <v>3</v>
      </c>
      <c r="D135" s="8" t="n">
        <v>2</v>
      </c>
      <c r="E135" s="8" t="n">
        <v>3</v>
      </c>
      <c r="F135" s="8" t="n">
        <v>5</v>
      </c>
      <c r="G135" s="8" t="n">
        <v>4</v>
      </c>
      <c r="H135" s="8" t="n">
        <f aca="false">AVERAGE(C135:G135)</f>
        <v>3.4</v>
      </c>
      <c r="I135" s="8" t="n">
        <f aca="false">ABS(H135-$W$3)</f>
        <v>0.502189781021898</v>
      </c>
      <c r="J135" s="8" t="n">
        <f aca="false">POWER(I135,2)</f>
        <v>0.252194576162822</v>
      </c>
      <c r="K135" s="8" t="s">
        <v>24</v>
      </c>
      <c r="L135" s="8" t="s">
        <v>27</v>
      </c>
      <c r="M135" s="8" t="n">
        <v>4</v>
      </c>
      <c r="N135" s="8" t="n">
        <v>3</v>
      </c>
      <c r="O135" s="8" t="n">
        <v>3</v>
      </c>
      <c r="P135" s="8" t="n">
        <v>1</v>
      </c>
      <c r="Q135" s="8" t="n">
        <v>4</v>
      </c>
      <c r="R135" s="8" t="n">
        <f aca="false">AVERAGE(M135:Q135)</f>
        <v>3</v>
      </c>
      <c r="S135" s="8" t="n">
        <f aca="false">ABS(R135-$W$4)</f>
        <v>0.601459854014598</v>
      </c>
      <c r="T135" s="8" t="n">
        <f aca="false">POWER(S135,2)</f>
        <v>0.361753955991262</v>
      </c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true" outlineLevel="0" collapsed="false">
      <c r="A136" s="8" t="s">
        <v>23</v>
      </c>
      <c r="B136" s="8" t="s">
        <v>26</v>
      </c>
      <c r="C136" s="8" t="n">
        <v>2</v>
      </c>
      <c r="D136" s="8" t="n">
        <v>1</v>
      </c>
      <c r="E136" s="8" t="n">
        <v>1</v>
      </c>
      <c r="F136" s="8" t="n">
        <v>3</v>
      </c>
      <c r="G136" s="8" t="n">
        <v>1</v>
      </c>
      <c r="H136" s="8" t="n">
        <f aca="false">AVERAGE(C136:G136)</f>
        <v>1.6</v>
      </c>
      <c r="I136" s="8" t="n">
        <f aca="false">ABS(H136-$W$3)</f>
        <v>1.2978102189781</v>
      </c>
      <c r="J136" s="8" t="n">
        <f aca="false">POWER(I136,2)</f>
        <v>1.68431136448399</v>
      </c>
      <c r="K136" s="8" t="s">
        <v>23</v>
      </c>
      <c r="L136" s="8" t="s">
        <v>26</v>
      </c>
      <c r="M136" s="8" t="n">
        <v>4</v>
      </c>
      <c r="N136" s="8" t="n">
        <v>3</v>
      </c>
      <c r="O136" s="8" t="n">
        <v>5</v>
      </c>
      <c r="P136" s="8" t="n">
        <v>4</v>
      </c>
      <c r="Q136" s="8" t="n">
        <v>4</v>
      </c>
      <c r="R136" s="8" t="n">
        <f aca="false">AVERAGE(M136:Q136)</f>
        <v>4</v>
      </c>
      <c r="S136" s="8" t="n">
        <f aca="false">ABS(R136-$W$4)</f>
        <v>0.398540145985402</v>
      </c>
      <c r="T136" s="8" t="n">
        <f aca="false">POWER(S136,2)</f>
        <v>0.158834247962065</v>
      </c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true" outlineLevel="0" collapsed="false">
      <c r="A137" s="8" t="s">
        <v>23</v>
      </c>
      <c r="B137" s="8" t="s">
        <v>26</v>
      </c>
      <c r="C137" s="8" t="n">
        <v>2</v>
      </c>
      <c r="D137" s="8" t="n">
        <v>4</v>
      </c>
      <c r="E137" s="8" t="n">
        <v>3</v>
      </c>
      <c r="F137" s="8" t="n">
        <v>5</v>
      </c>
      <c r="G137" s="8" t="n">
        <v>2</v>
      </c>
      <c r="H137" s="8" t="n">
        <f aca="false">AVERAGE(C137:G137)</f>
        <v>3.2</v>
      </c>
      <c r="I137" s="8" t="n">
        <f aca="false">ABS(H137-$W$3)</f>
        <v>0.302189781021898</v>
      </c>
      <c r="J137" s="8" t="n">
        <f aca="false">POWER(I137,2)</f>
        <v>0.0913186637540627</v>
      </c>
      <c r="K137" s="8" t="s">
        <v>23</v>
      </c>
      <c r="L137" s="8" t="s">
        <v>26</v>
      </c>
      <c r="M137" s="8" t="n">
        <v>4</v>
      </c>
      <c r="N137" s="8" t="n">
        <v>3</v>
      </c>
      <c r="O137" s="8" t="n">
        <v>4</v>
      </c>
      <c r="P137" s="8" t="n">
        <v>3</v>
      </c>
      <c r="Q137" s="8" t="n">
        <v>3</v>
      </c>
      <c r="R137" s="8" t="n">
        <f aca="false">AVERAGE(M137:Q137)</f>
        <v>3.4</v>
      </c>
      <c r="S137" s="8" t="n">
        <f aca="false">ABS(R137-$W$4)</f>
        <v>0.201459854014598</v>
      </c>
      <c r="T137" s="8" t="n">
        <f aca="false">POWER(S137,2)</f>
        <v>0.0405860727795833</v>
      </c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true" outlineLevel="0" collapsed="false">
      <c r="A138" s="8" t="s">
        <v>25</v>
      </c>
      <c r="B138" s="8" t="s">
        <v>20</v>
      </c>
      <c r="C138" s="8" t="n">
        <v>4</v>
      </c>
      <c r="D138" s="8" t="n">
        <v>4</v>
      </c>
      <c r="E138" s="8" t="n">
        <v>4</v>
      </c>
      <c r="F138" s="8" t="n">
        <v>2</v>
      </c>
      <c r="G138" s="8" t="n">
        <v>2</v>
      </c>
      <c r="H138" s="8" t="n">
        <f aca="false">AVERAGE(C138:G138)</f>
        <v>3.2</v>
      </c>
      <c r="I138" s="8" t="n">
        <f aca="false">ABS(H138-$W$3)</f>
        <v>0.302189781021898</v>
      </c>
      <c r="J138" s="8" t="n">
        <f aca="false">POWER(I138,2)</f>
        <v>0.0913186637540627</v>
      </c>
      <c r="K138" s="8" t="s">
        <v>25</v>
      </c>
      <c r="L138" s="8" t="s">
        <v>20</v>
      </c>
      <c r="M138" s="8" t="n">
        <v>5</v>
      </c>
      <c r="N138" s="8" t="n">
        <v>4</v>
      </c>
      <c r="O138" s="8" t="n">
        <v>5</v>
      </c>
      <c r="P138" s="8" t="n">
        <v>2</v>
      </c>
      <c r="Q138" s="8" t="n">
        <v>5</v>
      </c>
      <c r="R138" s="8" t="n">
        <f aca="false">AVERAGE(M138:Q138)</f>
        <v>4.2</v>
      </c>
      <c r="S138" s="8" t="n">
        <f aca="false">ABS(R138-$W$4)</f>
        <v>0.598540145985402</v>
      </c>
      <c r="T138" s="8" t="n">
        <f aca="false">POWER(S138,2)</f>
        <v>0.358250306356226</v>
      </c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true" outlineLevel="0" collapsed="false">
      <c r="A139" s="8" t="s">
        <v>25</v>
      </c>
      <c r="B139" s="8" t="s">
        <v>20</v>
      </c>
      <c r="C139" s="8" t="n">
        <v>2</v>
      </c>
      <c r="D139" s="8" t="n">
        <v>3</v>
      </c>
      <c r="E139" s="8" t="n">
        <v>4</v>
      </c>
      <c r="F139" s="8" t="n">
        <v>3</v>
      </c>
      <c r="G139" s="8" t="n">
        <v>4</v>
      </c>
      <c r="H139" s="8" t="n">
        <f aca="false">AVERAGE(C139:G139)</f>
        <v>3.2</v>
      </c>
      <c r="I139" s="8" t="n">
        <f aca="false">ABS(H139-$W$3)</f>
        <v>0.302189781021898</v>
      </c>
      <c r="J139" s="8" t="n">
        <f aca="false">POWER(I139,2)</f>
        <v>0.0913186637540627</v>
      </c>
      <c r="K139" s="8" t="s">
        <v>25</v>
      </c>
      <c r="L139" s="8" t="s">
        <v>20</v>
      </c>
      <c r="M139" s="8" t="n">
        <v>4</v>
      </c>
      <c r="N139" s="8" t="n">
        <v>3</v>
      </c>
      <c r="O139" s="8" t="n">
        <v>2</v>
      </c>
      <c r="P139" s="8" t="n">
        <v>1</v>
      </c>
      <c r="Q139" s="8" t="n">
        <v>4</v>
      </c>
      <c r="R139" s="8" t="n">
        <f aca="false">AVERAGE(M139:Q139)</f>
        <v>2.8</v>
      </c>
      <c r="S139" s="8" t="n">
        <f aca="false">ABS(R139-$W$4)</f>
        <v>0.801459854014599</v>
      </c>
      <c r="T139" s="8" t="n">
        <f aca="false">POWER(S139,2)</f>
        <v>0.642337897597102</v>
      </c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true" outlineLevel="0" collapsed="false">
      <c r="A140" s="8" t="s">
        <v>23</v>
      </c>
      <c r="B140" s="8" t="s">
        <v>22</v>
      </c>
      <c r="C140" s="8" t="n">
        <v>2</v>
      </c>
      <c r="D140" s="8" t="n">
        <v>1</v>
      </c>
      <c r="E140" s="8" t="n">
        <v>3</v>
      </c>
      <c r="F140" s="8" t="n">
        <v>5</v>
      </c>
      <c r="G140" s="8" t="n">
        <v>1</v>
      </c>
      <c r="H140" s="8" t="n">
        <f aca="false">AVERAGE(C140:G140)</f>
        <v>2.4</v>
      </c>
      <c r="I140" s="8" t="n">
        <f aca="false">ABS(H140-$W$3)</f>
        <v>0.497810218978102</v>
      </c>
      <c r="J140" s="8" t="n">
        <f aca="false">POWER(I140,2)</f>
        <v>0.247815014119026</v>
      </c>
      <c r="K140" s="8" t="s">
        <v>23</v>
      </c>
      <c r="L140" s="8" t="s">
        <v>22</v>
      </c>
      <c r="M140" s="8" t="n">
        <v>4</v>
      </c>
      <c r="N140" s="8" t="n">
        <v>1</v>
      </c>
      <c r="O140" s="8" t="n">
        <v>3</v>
      </c>
      <c r="P140" s="8" t="n">
        <v>1</v>
      </c>
      <c r="Q140" s="8" t="n">
        <v>4</v>
      </c>
      <c r="R140" s="8" t="n">
        <f aca="false">AVERAGE(M140:Q140)</f>
        <v>2.6</v>
      </c>
      <c r="S140" s="8" t="n">
        <f aca="false">ABS(R140-$W$4)</f>
        <v>1.0014598540146</v>
      </c>
      <c r="T140" s="8" t="n">
        <f aca="false">POWER(S140,2)</f>
        <v>1.00292183920294</v>
      </c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true" outlineLevel="0" collapsed="false">
      <c r="M141" s="3"/>
      <c r="N141" s="3"/>
      <c r="O141" s="3"/>
      <c r="P141" s="3"/>
      <c r="Q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true" outlineLevel="0" collapsed="false">
      <c r="A142" s="11" t="s">
        <v>30</v>
      </c>
      <c r="B142" s="11"/>
      <c r="C142" s="11" t="n">
        <f aca="false">AVERAGE(C4:C140)</f>
        <v>2.4014598540146</v>
      </c>
      <c r="D142" s="11" t="n">
        <f aca="false">AVERAGE(D4:D140)</f>
        <v>2.5985401459854</v>
      </c>
      <c r="E142" s="11" t="n">
        <f aca="false">AVERAGE(E4:E140)</f>
        <v>2.8029197080292</v>
      </c>
      <c r="F142" s="11" t="n">
        <f aca="false">AVERAGE(F4:F140)</f>
        <v>4.42335766423358</v>
      </c>
      <c r="G142" s="11" t="n">
        <f aca="false">AVERAGE(G4:G140)</f>
        <v>2.26277372262774</v>
      </c>
      <c r="H142" s="11" t="n">
        <f aca="false">AVERAGE(H4:H140)</f>
        <v>2.8978102189781</v>
      </c>
      <c r="I142" s="11"/>
      <c r="J142" s="11"/>
      <c r="K142" s="11"/>
      <c r="L142" s="11"/>
      <c r="M142" s="11" t="n">
        <f aca="false">AVERAGE(M4:M140)</f>
        <v>3.88321167883212</v>
      </c>
      <c r="N142" s="11" t="n">
        <f aca="false">AVERAGE(N4:N140)</f>
        <v>3.82481751824818</v>
      </c>
      <c r="O142" s="11" t="n">
        <f aca="false">AVERAGE(O4:O140)</f>
        <v>3.71532846715328</v>
      </c>
      <c r="P142" s="11" t="n">
        <f aca="false">AVERAGE(P4:P140)</f>
        <v>2.21167883211679</v>
      </c>
      <c r="Q142" s="11" t="n">
        <f aca="false">AVERAGE(Q4:Q140)</f>
        <v>4.37226277372263</v>
      </c>
      <c r="R142" s="11" t="n">
        <f aca="false">AVERAGE(R4:R140)</f>
        <v>3.6014598540146</v>
      </c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true" outlineLevel="0" collapsed="false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9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true" outlineLevel="0" collapsed="false">
      <c r="A144" s="11" t="s">
        <v>31</v>
      </c>
      <c r="B144" s="11"/>
      <c r="C144" s="11" t="n">
        <f aca="false">AVERAGEIFS(C$4:C$140, $A$4:$A$140, "Desenvolvimento de Software")</f>
        <v>2.32075471698113</v>
      </c>
      <c r="D144" s="11" t="n">
        <f aca="false">AVERAGEIFS(D$4:D$140, $A$4:$A$140, "Desenvolvimento de Software")</f>
        <v>2.75471698113208</v>
      </c>
      <c r="E144" s="11" t="n">
        <f aca="false">AVERAGEIFS(E$4:E$140, $A$4:$A$140, "Desenvolvimento de Software")</f>
        <v>2.75471698113208</v>
      </c>
      <c r="F144" s="11" t="n">
        <f aca="false">AVERAGEIFS(F$4:F$140, $A$4:$A$140, "Desenvolvimento de Software")</f>
        <v>4.28301886792453</v>
      </c>
      <c r="G144" s="11" t="n">
        <f aca="false">AVERAGEIFS(G$4:G$140, $A$4:$A$140, "Desenvolvimento de Software")</f>
        <v>2.16981132075472</v>
      </c>
      <c r="H144" s="11" t="n">
        <f aca="false">AVERAGEIFS(H$4:H$140, $A$4:$A$140, "Desenvolvimento de Software")</f>
        <v>2.85660377358491</v>
      </c>
      <c r="I144" s="11"/>
      <c r="J144" s="11"/>
      <c r="K144" s="11"/>
      <c r="L144" s="11"/>
      <c r="M144" s="11" t="n">
        <f aca="false">AVERAGEIFS(M$4:M$140, $A$4:$A$140, "Desenvolvimento de Software")</f>
        <v>3.92452830188679</v>
      </c>
      <c r="N144" s="11" t="n">
        <f aca="false">AVERAGEIFS(N$4:N$140, $A$4:$A$140, "Desenvolvimento de Software")</f>
        <v>3.77358490566038</v>
      </c>
      <c r="O144" s="11" t="n">
        <f aca="false">AVERAGEIFS(O$4:O$140, $A$4:$A$140, "Desenvolvimento de Software")</f>
        <v>3.75471698113208</v>
      </c>
      <c r="P144" s="11" t="n">
        <f aca="false">AVERAGEIFS(P$4:P$140, $A$4:$A$140, "Desenvolvimento de Software")</f>
        <v>2.35849056603774</v>
      </c>
      <c r="Q144" s="11" t="n">
        <f aca="false">AVERAGEIFS(Q$4:Q$140, $A$4:$A$140, "Desenvolvimento de Software")</f>
        <v>4.28301886792453</v>
      </c>
      <c r="R144" s="11" t="n">
        <f aca="false">AVERAGEIFS(R$4:R$140, $A$4:$A$140, "Desenvolvimento de Software")</f>
        <v>3.6188679245283</v>
      </c>
      <c r="S144" s="9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true" outlineLevel="0" collapsed="false">
      <c r="A145" s="11" t="s">
        <v>32</v>
      </c>
      <c r="B145" s="11"/>
      <c r="C145" s="11" t="n">
        <f aca="false">AVERAGEIFS(C$4:C$140, $A$4:$A$140, "Desenvolvimento de Software", $B$4:$B$140, "Estagiário/Trainee")</f>
        <v>2</v>
      </c>
      <c r="D145" s="11" t="n">
        <f aca="false">AVERAGEIFS(D$4:D$140, $A$4:$A$140, "Desenvolvimento de Software", $B$4:$B$140, "Estagiário/Trainee")</f>
        <v>2.57142857142857</v>
      </c>
      <c r="E145" s="11" t="n">
        <f aca="false">AVERAGEIFS(E$4:E$140, $A$4:$A$140, "Desenvolvimento de Software", $B$4:$B$140, "Estagiário/Trainee")</f>
        <v>2.71428571428571</v>
      </c>
      <c r="F145" s="11" t="n">
        <f aca="false">AVERAGEIFS(F$4:F$140, $A$4:$A$140, "Desenvolvimento de Software", $B$4:$B$140, "Estagiário/Trainee")</f>
        <v>4</v>
      </c>
      <c r="G145" s="11" t="n">
        <f aca="false">AVERAGEIFS(G$4:G$140, $A$4:$A$140, "Desenvolvimento de Software", $B$4:$B$140, "Estagiário/Trainee")</f>
        <v>1.57142857142857</v>
      </c>
      <c r="H145" s="11" t="n">
        <f aca="false">AVERAGEIFS(H$4:H$140, $A$4:$A$140, "Desenvolvimento de Software", $B$4:$B$140, "Estagiário/Trainee")</f>
        <v>2.57142857142857</v>
      </c>
      <c r="I145" s="11"/>
      <c r="J145" s="11"/>
      <c r="K145" s="11"/>
      <c r="L145" s="11"/>
      <c r="M145" s="11" t="n">
        <f aca="false">AVERAGEIFS(M$4:M$140, $A$4:$A$140, "Desenvolvimento de Software", $B$4:$B$140, "Estagiário/Trainee")</f>
        <v>4.28571428571429</v>
      </c>
      <c r="N145" s="11" t="n">
        <f aca="false">AVERAGEIFS(N$4:N$140, $A$4:$A$140, "Desenvolvimento de Software", $B$4:$B$140, "Estagiário/Trainee")</f>
        <v>4.42857142857143</v>
      </c>
      <c r="O145" s="11" t="n">
        <f aca="false">AVERAGEIFS(O$4:O$140, $A$4:$A$140, "Desenvolvimento de Software", $B$4:$B$140, "Estagiário/Trainee")</f>
        <v>3.71428571428571</v>
      </c>
      <c r="P145" s="11" t="n">
        <f aca="false">AVERAGEIFS(P$4:P$140, $A$4:$A$140, "Desenvolvimento de Software", $B$4:$B$140, "Estagiário/Trainee")</f>
        <v>2</v>
      </c>
      <c r="Q145" s="11" t="n">
        <f aca="false">AVERAGEIFS(Q$4:Q$140, $A$4:$A$140, "Desenvolvimento de Software", $B$4:$B$140, "Estagiário/Trainee")</f>
        <v>4</v>
      </c>
      <c r="R145" s="11" t="n">
        <f aca="false">AVERAGEIFS(R$4:R$140, $A$4:$A$140, "Desenvolvimento de Software", $B$4:$B$140, "Estagiário/Trainee")</f>
        <v>3.68571428571429</v>
      </c>
      <c r="S145" s="9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true" outlineLevel="0" collapsed="false">
      <c r="A146" s="11" t="s">
        <v>33</v>
      </c>
      <c r="B146" s="11"/>
      <c r="C146" s="11" t="n">
        <f aca="false">AVERAGEIFS(C$4:C$140, $A$4:$A$140, "Desenvolvimento de Software", $B$4:$B$140, "Júnior")</f>
        <v>2.60869565217391</v>
      </c>
      <c r="D146" s="11" t="n">
        <f aca="false">AVERAGEIFS(D$4:D$140, $A$4:$A$140, "Desenvolvimento de Software", $B$4:$B$140, "Júnior")</f>
        <v>2.8695652173913</v>
      </c>
      <c r="E146" s="11" t="n">
        <f aca="false">AVERAGEIFS(E$4:E$140, $A$4:$A$140, "Desenvolvimento de Software", $B$4:$B$140, "Júnior")</f>
        <v>2.69565217391304</v>
      </c>
      <c r="F146" s="11" t="n">
        <f aca="false">AVERAGEIFS(F$4:F$140, $A$4:$A$140, "Desenvolvimento de Software", $B$4:$B$140, "Júnior")</f>
        <v>4.60869565217391</v>
      </c>
      <c r="G146" s="11" t="n">
        <f aca="false">AVERAGEIFS(G$4:G$140, $A$4:$A$140, "Desenvolvimento de Software", $B$4:$B$140, "Júnior")</f>
        <v>2.39130434782609</v>
      </c>
      <c r="H146" s="11" t="n">
        <f aca="false">AVERAGEIFS(H$4:H$140, $A$4:$A$140, "Desenvolvimento de Software", $B$4:$B$140, "Júnior")</f>
        <v>3.03478260869565</v>
      </c>
      <c r="I146" s="11"/>
      <c r="J146" s="11"/>
      <c r="K146" s="11"/>
      <c r="L146" s="11"/>
      <c r="M146" s="11" t="n">
        <f aca="false">AVERAGEIFS(M$4:M$140, $A$4:$A$140, "Desenvolvimento de Software", $B$4:$B$140, "Júnior")</f>
        <v>3.73913043478261</v>
      </c>
      <c r="N146" s="11" t="n">
        <f aca="false">AVERAGEIFS(N$4:N$140, $A$4:$A$140, "Desenvolvimento de Software", $B$4:$B$140, "Júnior")</f>
        <v>3.73913043478261</v>
      </c>
      <c r="O146" s="11" t="n">
        <f aca="false">AVERAGEIFS(O$4:O$140, $A$4:$A$140, "Desenvolvimento de Software", $B$4:$B$140, "Júnior")</f>
        <v>3.69565217391304</v>
      </c>
      <c r="P146" s="11" t="n">
        <f aca="false">AVERAGEIFS(P$4:P$140, $A$4:$A$140, "Desenvolvimento de Software", $B$4:$B$140, "Júnior")</f>
        <v>2.39130434782609</v>
      </c>
      <c r="Q146" s="11" t="n">
        <f aca="false">AVERAGEIFS(Q$4:Q$140, $A$4:$A$140, "Desenvolvimento de Software", $B$4:$B$140, "Júnior")</f>
        <v>4.21739130434783</v>
      </c>
      <c r="R146" s="11" t="n">
        <f aca="false">AVERAGEIFS(R$4:R$140, $A$4:$A$140, "Desenvolvimento de Software", $B$4:$B$140, "Júnior")</f>
        <v>3.55652173913043</v>
      </c>
      <c r="S146" s="9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true" outlineLevel="0" collapsed="false">
      <c r="A147" s="11" t="s">
        <v>34</v>
      </c>
      <c r="B147" s="11"/>
      <c r="C147" s="11" t="n">
        <f aca="false">AVERAGEIFS(C$4:C$140, $A$4:$A$140, "Desenvolvimento de Software", $B$4:$B$140, "Pleno")</f>
        <v>2.2</v>
      </c>
      <c r="D147" s="11" t="n">
        <f aca="false">AVERAGEIFS(D$4:D$140, $A$4:$A$140, "Desenvolvimento de Software", $B$4:$B$140, "Pleno")</f>
        <v>2.46666666666667</v>
      </c>
      <c r="E147" s="11" t="n">
        <f aca="false">AVERAGEIFS(E$4:E$140, $A$4:$A$140, "Desenvolvimento de Software", $B$4:$B$140, "Pleno")</f>
        <v>2.73333333333333</v>
      </c>
      <c r="F147" s="11" t="n">
        <f aca="false">AVERAGEIFS(F$4:F$140, $A$4:$A$140, "Desenvolvimento de Software", $B$4:$B$140, "Pleno")</f>
        <v>4.26666666666667</v>
      </c>
      <c r="G147" s="11" t="n">
        <f aca="false">AVERAGEIFS(G$4:G$140, $A$4:$A$140, "Desenvolvimento de Software", $B$4:$B$140, "Pleno")</f>
        <v>2.2</v>
      </c>
      <c r="H147" s="11" t="n">
        <f aca="false">AVERAGEIFS(H$4:H$140, $A$4:$A$140, "Desenvolvimento de Software", $B$4:$B$140, "Pleno")</f>
        <v>2.77333333333333</v>
      </c>
      <c r="I147" s="11"/>
      <c r="J147" s="11"/>
      <c r="K147" s="11"/>
      <c r="L147" s="11"/>
      <c r="M147" s="11" t="n">
        <f aca="false">AVERAGEIFS(M$4:M$140, $A$4:$A$140, "Desenvolvimento de Software", $B$4:$B$140, "Pleno")</f>
        <v>4</v>
      </c>
      <c r="N147" s="11" t="n">
        <f aca="false">AVERAGEIFS(N$4:N$140, $A$4:$A$140, "Desenvolvimento de Software", $B$4:$B$140, "Pleno")</f>
        <v>3.8</v>
      </c>
      <c r="O147" s="11" t="n">
        <f aca="false">AVERAGEIFS(O$4:O$140, $A$4:$A$140, "Desenvolvimento de Software", $B$4:$B$140, "Pleno")</f>
        <v>3.66666666666667</v>
      </c>
      <c r="P147" s="11" t="n">
        <f aca="false">AVERAGEIFS(P$4:P$140, $A$4:$A$140, "Desenvolvimento de Software", $B$4:$B$140, "Pleno")</f>
        <v>2.33333333333333</v>
      </c>
      <c r="Q147" s="11" t="n">
        <f aca="false">AVERAGEIFS(Q$4:Q$140, $A$4:$A$140, "Desenvolvimento de Software", $B$4:$B$140, "Pleno")</f>
        <v>4.33333333333333</v>
      </c>
      <c r="R147" s="11" t="n">
        <f aca="false">AVERAGEIFS(R$4:R$140, $A$4:$A$140, "Desenvolvimento de Software", $B$4:$B$140, "Pleno")</f>
        <v>3.62666666666667</v>
      </c>
      <c r="S147" s="9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true" outlineLevel="0" collapsed="false">
      <c r="A148" s="11" t="s">
        <v>35</v>
      </c>
      <c r="B148" s="11"/>
      <c r="C148" s="11" t="n">
        <f aca="false">AVERAGEIFS(C$4:C$140, $A$4:$A$140, "Desenvolvimento de Software", $B$4:$B$140, "Sênior")</f>
        <v>2</v>
      </c>
      <c r="D148" s="11" t="n">
        <f aca="false">AVERAGEIFS(D$4:D$140, $A$4:$A$140, "Desenvolvimento de Software", $B$4:$B$140, "Sênior")</f>
        <v>3.125</v>
      </c>
      <c r="E148" s="11" t="n">
        <f aca="false">AVERAGEIFS(E$4:E$140, $A$4:$A$140, "Desenvolvimento de Software", $B$4:$B$140, "Sênior")</f>
        <v>3</v>
      </c>
      <c r="F148" s="11" t="n">
        <f aca="false">AVERAGEIFS(F$4:F$140, $A$4:$A$140, "Desenvolvimento de Software", $B$4:$B$140, "Sênior")</f>
        <v>3.625</v>
      </c>
      <c r="G148" s="11" t="n">
        <f aca="false">AVERAGEIFS(G$4:G$140, $A$4:$A$140, "Desenvolvimento de Software", $B$4:$B$140, "Sênior")</f>
        <v>2</v>
      </c>
      <c r="H148" s="11" t="n">
        <f aca="false">AVERAGEIFS(H$4:H$140, $A$4:$A$140, "Desenvolvimento de Software", $B$4:$B$140, "Sênior")</f>
        <v>2.75</v>
      </c>
      <c r="I148" s="11"/>
      <c r="J148" s="11"/>
      <c r="K148" s="11"/>
      <c r="L148" s="11"/>
      <c r="M148" s="11" t="n">
        <f aca="false">AVERAGEIFS(M$4:M$140, $A$4:$A$140, "Desenvolvimento de Software", $B$4:$B$140, "Sênior")</f>
        <v>4</v>
      </c>
      <c r="N148" s="11" t="n">
        <f aca="false">AVERAGEIFS(N$4:N$140, $A$4:$A$140, "Desenvolvimento de Software", $B$4:$B$140, "Sênior")</f>
        <v>3.25</v>
      </c>
      <c r="O148" s="11" t="n">
        <f aca="false">AVERAGEIFS(O$4:O$140, $A$4:$A$140, "Desenvolvimento de Software", $B$4:$B$140, "Sênior")</f>
        <v>4.125</v>
      </c>
      <c r="P148" s="11" t="n">
        <f aca="false">AVERAGEIFS(P$4:P$140, $A$4:$A$140, "Desenvolvimento de Software", $B$4:$B$140, "Sênior")</f>
        <v>2.625</v>
      </c>
      <c r="Q148" s="11" t="n">
        <f aca="false">AVERAGEIFS(Q$4:Q$140, $A$4:$A$140, "Desenvolvimento de Software", $B$4:$B$140, "Sênior")</f>
        <v>4.625</v>
      </c>
      <c r="R148" s="11" t="n">
        <f aca="false">AVERAGEIFS(R$4:R$140, $A$4:$A$140, "Desenvolvimento de Software", $B$4:$B$140, "Sênior")</f>
        <v>3.725</v>
      </c>
      <c r="S148" s="9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true" outlineLevel="0" collapsed="false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8"/>
      <c r="L149" s="8"/>
      <c r="M149" s="11"/>
      <c r="N149" s="11"/>
      <c r="O149" s="11"/>
      <c r="P149" s="11"/>
      <c r="Q149" s="11"/>
      <c r="R149" s="11"/>
      <c r="S149" s="9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true" outlineLevel="0" collapsed="false">
      <c r="A150" s="11" t="s">
        <v>36</v>
      </c>
      <c r="B150" s="11"/>
      <c r="C150" s="11" t="n">
        <f aca="false">AVERAGEIFS(C$4:C$140, $A$4:$A$140, "Análise de Sistemas")</f>
        <v>2.15384615384615</v>
      </c>
      <c r="D150" s="11" t="n">
        <f aca="false">AVERAGEIFS(D$4:D$140, $A$4:$A$140, "Análise de Sistemas")</f>
        <v>2.5</v>
      </c>
      <c r="E150" s="11" t="n">
        <f aca="false">AVERAGEIFS(E$4:E$140, $A$4:$A$140, "Análise de Sistemas")</f>
        <v>2.53846153846154</v>
      </c>
      <c r="F150" s="11" t="n">
        <f aca="false">AVERAGEIFS(F$4:F$140, $A$4:$A$140, "Análise de Sistemas")</f>
        <v>4.5</v>
      </c>
      <c r="G150" s="11" t="n">
        <f aca="false">AVERAGEIFS(G$4:G$140, $A$4:$A$140, "Análise de Sistemas")</f>
        <v>2.23076923076923</v>
      </c>
      <c r="H150" s="11" t="n">
        <f aca="false">AVERAGEIFS(H$4:H$140, $A$4:$A$140, "Análise de Sistemas")</f>
        <v>2.78461538461539</v>
      </c>
      <c r="I150" s="11"/>
      <c r="J150" s="11"/>
      <c r="K150" s="8"/>
      <c r="L150" s="8"/>
      <c r="M150" s="11" t="n">
        <f aca="false">AVERAGEIFS(M$4:M$140, $A$4:$A$140, "Análise de Sistemas")</f>
        <v>3.65384615384615</v>
      </c>
      <c r="N150" s="11" t="n">
        <f aca="false">AVERAGEIFS(N$4:N$140, $A$4:$A$140, "Análise de Sistemas")</f>
        <v>3.61538461538462</v>
      </c>
      <c r="O150" s="11" t="n">
        <f aca="false">AVERAGEIFS(O$4:O$140, $A$4:$A$140, "Análise de Sistemas")</f>
        <v>3.61538461538462</v>
      </c>
      <c r="P150" s="11" t="n">
        <f aca="false">AVERAGEIFS(P$4:P$140, $A$4:$A$140, "Análise de Sistemas")</f>
        <v>2.03846153846154</v>
      </c>
      <c r="Q150" s="11" t="n">
        <f aca="false">AVERAGEIFS(Q$4:Q$140, $A$4:$A$140, "Análise de Sistemas")</f>
        <v>4.53846153846154</v>
      </c>
      <c r="R150" s="11" t="n">
        <f aca="false">AVERAGEIFS(R$4:R$140, $A$4:$A$140, "Análise de Sistemas")</f>
        <v>3.49230769230769</v>
      </c>
      <c r="S150" s="9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true" outlineLevel="0" collapsed="false">
      <c r="A151" s="11" t="s">
        <v>37</v>
      </c>
      <c r="B151" s="11"/>
      <c r="C151" s="11" t="n">
        <f aca="false">AVERAGEIFS(C$4:C$140, $A$4:$A$140, "Análise de Sistemas", $B$4:$B$140, "Estagiário/Trainee")</f>
        <v>2.14285714285714</v>
      </c>
      <c r="D151" s="11" t="n">
        <f aca="false">AVERAGEIFS(D$4:D$140, $A$4:$A$140, "Análise de Sistemas", $B$4:$B$140, "Estagiário/Trainee")</f>
        <v>2.71428571428571</v>
      </c>
      <c r="E151" s="11" t="n">
        <f aca="false">AVERAGEIFS(E$4:E$140, $A$4:$A$140, "Análise de Sistemas", $B$4:$B$140, "Estagiário/Trainee")</f>
        <v>2.71428571428571</v>
      </c>
      <c r="F151" s="11" t="n">
        <f aca="false">AVERAGEIFS(F$4:F$140, $A$4:$A$140, "Análise de Sistemas", $B$4:$B$140, "Estagiário/Trainee")</f>
        <v>4.42857142857143</v>
      </c>
      <c r="G151" s="11" t="n">
        <f aca="false">AVERAGEIFS(G$4:G$140, $A$4:$A$140, "Análise de Sistemas", $B$4:$B$140, "Estagiário/Trainee")</f>
        <v>2</v>
      </c>
      <c r="H151" s="11" t="n">
        <f aca="false">AVERAGEIFS(H$4:H$140, $A$4:$A$140, "Análise de Sistemas", $B$4:$B$140, "Estagiário/Trainee")</f>
        <v>2.8</v>
      </c>
      <c r="I151" s="8"/>
      <c r="J151" s="11"/>
      <c r="K151" s="8"/>
      <c r="L151" s="8"/>
      <c r="M151" s="11" t="n">
        <f aca="false">AVERAGEIFS(M$4:M$140, $A$4:$A$140, "Análise de Sistemas", $B$4:$B$140, "Estagiário/Trainee")</f>
        <v>3.85714285714286</v>
      </c>
      <c r="N151" s="11" t="n">
        <f aca="false">AVERAGEIFS(N$4:N$140, $A$4:$A$140, "Análise de Sistemas", $B$4:$B$140, "Estagiário/Trainee")</f>
        <v>3.57142857142857</v>
      </c>
      <c r="O151" s="11" t="n">
        <f aca="false">AVERAGEIFS(O$4:O$140, $A$4:$A$140, "Análise de Sistemas", $B$4:$B$140, "Estagiário/Trainee")</f>
        <v>4.14285714285714</v>
      </c>
      <c r="P151" s="11" t="n">
        <f aca="false">AVERAGEIFS(P$4:P$140, $A$4:$A$140, "Análise de Sistemas", $B$4:$B$140, "Estagiário/Trainee")</f>
        <v>2.85714285714286</v>
      </c>
      <c r="Q151" s="11" t="n">
        <f aca="false">AVERAGEIFS(Q$4:Q$140, $A$4:$A$140, "Análise de Sistemas", $B$4:$B$140, "Estagiário/Trainee")</f>
        <v>4.42857142857143</v>
      </c>
      <c r="R151" s="11" t="n">
        <f aca="false">AVERAGEIFS(R$4:R$140, $A$4:$A$140, "Análise de Sistemas", $B$4:$B$140, "Estagiário/Trainee")</f>
        <v>3.77142857142857</v>
      </c>
      <c r="S151" s="9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true" outlineLevel="0" collapsed="false">
      <c r="A152" s="11" t="s">
        <v>38</v>
      </c>
      <c r="B152" s="11"/>
      <c r="C152" s="11" t="n">
        <f aca="false">AVERAGEIFS(C$4:C$140, $A$4:$A$140, "Análise de Sistemas", $B$4:$B$140, "Júnior")</f>
        <v>2.42857142857143</v>
      </c>
      <c r="D152" s="11" t="n">
        <f aca="false">AVERAGEIFS(D$4:D$140, $A$4:$A$140, "Análise de Sistemas", $B$4:$B$140, "Júnior")</f>
        <v>2.28571428571429</v>
      </c>
      <c r="E152" s="11" t="n">
        <f aca="false">AVERAGEIFS(E$4:E$140, $A$4:$A$140, "Análise de Sistemas", $B$4:$B$140, "Júnior")</f>
        <v>1.85714285714286</v>
      </c>
      <c r="F152" s="11" t="n">
        <f aca="false">AVERAGEIFS(F$4:F$140, $A$4:$A$140, "Análise de Sistemas", $B$4:$B$140, "Júnior")</f>
        <v>4.57142857142857</v>
      </c>
      <c r="G152" s="11" t="n">
        <f aca="false">AVERAGEIFS(G$4:G$140, $A$4:$A$140, "Análise de Sistemas", $B$4:$B$140, "Júnior")</f>
        <v>2.42857142857143</v>
      </c>
      <c r="H152" s="11" t="n">
        <f aca="false">AVERAGEIFS(H$4:H$140, $A$4:$A$140, "Análise de Sistemas", $B$4:$B$140, "Júnior")</f>
        <v>2.71428571428571</v>
      </c>
      <c r="I152" s="8"/>
      <c r="J152" s="8"/>
      <c r="K152" s="8"/>
      <c r="L152" s="8"/>
      <c r="M152" s="11" t="n">
        <f aca="false">AVERAGEIFS(M$4:M$140, $A$4:$A$140, "Análise de Sistemas", $B$4:$B$140, "Júnior")</f>
        <v>3.71428571428571</v>
      </c>
      <c r="N152" s="11" t="n">
        <f aca="false">AVERAGEIFS(N$4:N$140, $A$4:$A$140, "Análise de Sistemas", $B$4:$B$140, "Júnior")</f>
        <v>3.57142857142857</v>
      </c>
      <c r="O152" s="11" t="n">
        <f aca="false">AVERAGEIFS(O$4:O$140, $A$4:$A$140, "Análise de Sistemas", $B$4:$B$140, "Júnior")</f>
        <v>3.42857142857143</v>
      </c>
      <c r="P152" s="11" t="n">
        <f aca="false">AVERAGEIFS(P$4:P$140, $A$4:$A$140, "Análise de Sistemas", $B$4:$B$140, "Júnior")</f>
        <v>2</v>
      </c>
      <c r="Q152" s="11" t="n">
        <f aca="false">AVERAGEIFS(Q$4:Q$140, $A$4:$A$140, "Análise de Sistemas", $B$4:$B$140, "Júnior")</f>
        <v>4.71428571428571</v>
      </c>
      <c r="R152" s="11" t="n">
        <f aca="false">AVERAGEIFS(R$4:R$140, $A$4:$A$140, "Análise de Sistemas", $B$4:$B$140, "Júnior")</f>
        <v>3.48571428571429</v>
      </c>
      <c r="S152" s="9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true" outlineLevel="0" collapsed="false">
      <c r="A153" s="11" t="s">
        <v>39</v>
      </c>
      <c r="B153" s="11"/>
      <c r="C153" s="11" t="n">
        <f aca="false">AVERAGEIFS(C$4:C$140, $A$4:$A$140, "Análise de Sistemas", $B$4:$B$140, "Pleno")</f>
        <v>2</v>
      </c>
      <c r="D153" s="11" t="n">
        <f aca="false">AVERAGEIFS(D$4:D$140, $A$4:$A$140, "Análise de Sistemas", $B$4:$B$140, "Pleno")</f>
        <v>2.66666666666667</v>
      </c>
      <c r="E153" s="11" t="n">
        <f aca="false">AVERAGEIFS(E$4:E$140, $A$4:$A$140, "Análise de Sistemas", $B$4:$B$140, "Pleno")</f>
        <v>3</v>
      </c>
      <c r="F153" s="11" t="n">
        <f aca="false">AVERAGEIFS(F$4:F$140, $A$4:$A$140, "Análise de Sistemas", $B$4:$B$140, "Pleno")</f>
        <v>4.16666666666667</v>
      </c>
      <c r="G153" s="11" t="n">
        <f aca="false">AVERAGEIFS(G$4:G$140, $A$4:$A$140, "Análise de Sistemas", $B$4:$B$140, "Pleno")</f>
        <v>2.33333333333333</v>
      </c>
      <c r="H153" s="11" t="n">
        <f aca="false">AVERAGEIFS(H$4:H$140, $A$4:$A$140, "Análise de Sistemas", $B$4:$B$140, "Pleno")</f>
        <v>2.83333333333333</v>
      </c>
      <c r="I153" s="8"/>
      <c r="J153" s="8"/>
      <c r="K153" s="8"/>
      <c r="L153" s="8"/>
      <c r="M153" s="11" t="n">
        <f aca="false">AVERAGEIFS(M$4:M$140, $A$4:$A$140, "Análise de Sistemas", $B$4:$B$140, "Pleno")</f>
        <v>3.5</v>
      </c>
      <c r="N153" s="11" t="n">
        <f aca="false">AVERAGEIFS(N$4:N$140, $A$4:$A$140, "Análise de Sistemas", $B$4:$B$140, "Pleno")</f>
        <v>3.5</v>
      </c>
      <c r="O153" s="11" t="n">
        <f aca="false">AVERAGEIFS(O$4:O$140, $A$4:$A$140, "Análise de Sistemas", $B$4:$B$140, "Pleno")</f>
        <v>3.66666666666667</v>
      </c>
      <c r="P153" s="11" t="n">
        <f aca="false">AVERAGEIFS(P$4:P$140, $A$4:$A$140, "Análise de Sistemas", $B$4:$B$140, "Pleno")</f>
        <v>1.66666666666667</v>
      </c>
      <c r="Q153" s="11" t="n">
        <f aca="false">AVERAGEIFS(Q$4:Q$140, $A$4:$A$140, "Análise de Sistemas", $B$4:$B$140, "Pleno")</f>
        <v>4.66666666666667</v>
      </c>
      <c r="R153" s="11" t="n">
        <f aca="false">AVERAGEIFS(R$4:R$140, $A$4:$A$140, "Análise de Sistemas", $B$4:$B$140, "Pleno")</f>
        <v>3.4</v>
      </c>
      <c r="S153" s="9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true" outlineLevel="0" collapsed="false">
      <c r="A154" s="11" t="s">
        <v>40</v>
      </c>
      <c r="B154" s="11"/>
      <c r="C154" s="11" t="n">
        <f aca="false">AVERAGEIFS(C$4:C$140, $A$4:$A$140, "Análise de Sistemas", $B$4:$B$140, "Sênior")</f>
        <v>2</v>
      </c>
      <c r="D154" s="11" t="n">
        <f aca="false">AVERAGEIFS(D$4:D$140, $A$4:$A$140, "Análise de Sistemas", $B$4:$B$140, "Sênior")</f>
        <v>2.33333333333333</v>
      </c>
      <c r="E154" s="11" t="n">
        <f aca="false">AVERAGEIFS(E$4:E$140, $A$4:$A$140, "Análise de Sistemas", $B$4:$B$140, "Sênior")</f>
        <v>2.66666666666667</v>
      </c>
      <c r="F154" s="11" t="n">
        <f aca="false">AVERAGEIFS(F$4:F$140, $A$4:$A$140, "Análise de Sistemas", $B$4:$B$140, "Sênior")</f>
        <v>4.83333333333333</v>
      </c>
      <c r="G154" s="11" t="n">
        <f aca="false">AVERAGEIFS(G$4:G$140, $A$4:$A$140, "Análise de Sistemas", $B$4:$B$140, "Sênior")</f>
        <v>2.16666666666667</v>
      </c>
      <c r="H154" s="11" t="n">
        <f aca="false">AVERAGEIFS(H$4:H$140, $A$4:$A$140, "Análise de Sistemas", $B$4:$B$140, "Sênior")</f>
        <v>2.8</v>
      </c>
      <c r="I154" s="8"/>
      <c r="J154" s="8"/>
      <c r="K154" s="8"/>
      <c r="L154" s="8"/>
      <c r="M154" s="11" t="n">
        <f aca="false">AVERAGEIFS(M$4:M$140, $A$4:$A$140, "Análise de Sistemas", $B$4:$B$140, "Sênior")</f>
        <v>3.5</v>
      </c>
      <c r="N154" s="11" t="n">
        <f aca="false">AVERAGEIFS(N$4:N$140, $A$4:$A$140, "Análise de Sistemas", $B$4:$B$140, "Sênior")</f>
        <v>3.83333333333333</v>
      </c>
      <c r="O154" s="11" t="n">
        <f aca="false">AVERAGEIFS(O$4:O$140, $A$4:$A$140, "Análise de Sistemas", $B$4:$B$140, "Sênior")</f>
        <v>3.16666666666667</v>
      </c>
      <c r="P154" s="11" t="n">
        <f aca="false">AVERAGEIFS(P$4:P$140, $A$4:$A$140, "Análise de Sistemas", $B$4:$B$140, "Sênior")</f>
        <v>1.5</v>
      </c>
      <c r="Q154" s="11" t="n">
        <f aca="false">AVERAGEIFS(Q$4:Q$140, $A$4:$A$140, "Análise de Sistemas", $B$4:$B$140, "Sênior")</f>
        <v>4.33333333333333</v>
      </c>
      <c r="R154" s="11" t="n">
        <f aca="false">AVERAGEIFS(R$4:R$140, $A$4:$A$140, "Análise de Sistemas", $B$4:$B$140, "Sênior")</f>
        <v>3.26666666666667</v>
      </c>
      <c r="S154" s="9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true" outlineLevel="0" collapsed="false">
      <c r="A155" s="11"/>
      <c r="B155" s="11"/>
      <c r="C155" s="11"/>
      <c r="D155" s="8"/>
      <c r="E155" s="8"/>
      <c r="F155" s="8"/>
      <c r="G155" s="11"/>
      <c r="H155" s="11"/>
      <c r="I155" s="8"/>
      <c r="J155" s="8"/>
      <c r="K155" s="8"/>
      <c r="L155" s="8"/>
      <c r="M155" s="11"/>
      <c r="N155" s="8"/>
      <c r="O155" s="8"/>
      <c r="P155" s="8"/>
      <c r="Q155" s="11"/>
      <c r="R155" s="11"/>
      <c r="S155" s="9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true" outlineLevel="0" collapsed="false">
      <c r="A156" s="11" t="s">
        <v>41</v>
      </c>
      <c r="B156" s="11"/>
      <c r="C156" s="11" t="n">
        <f aca="false">AVERAGEIFS(C$4:C$140, $A$4:$A$140, "QA/Testes")</f>
        <v>2.6551724137931</v>
      </c>
      <c r="D156" s="11" t="n">
        <f aca="false">AVERAGEIFS(D$4:D$140, $A$4:$A$140, "QA/Testes")</f>
        <v>2.55172413793103</v>
      </c>
      <c r="E156" s="11" t="n">
        <f aca="false">AVERAGEIFS(E$4:E$140, $A$4:$A$140, "QA/Testes")</f>
        <v>2.96551724137931</v>
      </c>
      <c r="F156" s="11" t="n">
        <f aca="false">AVERAGEIFS(F$4:F$140, $A$4:$A$140, "QA/Testes")</f>
        <v>4.48275862068966</v>
      </c>
      <c r="G156" s="11" t="n">
        <f aca="false">AVERAGEIFS(G$4:G$140, $A$4:$A$140, "QA/Testes")</f>
        <v>2.41379310344828</v>
      </c>
      <c r="H156" s="11" t="n">
        <f aca="false">AVERAGEIFS(H$4:H$140, $A$4:$A$140, "QA/Testes")</f>
        <v>3.01379310344828</v>
      </c>
      <c r="I156" s="8"/>
      <c r="J156" s="8"/>
      <c r="K156" s="8"/>
      <c r="L156" s="8"/>
      <c r="M156" s="11" t="n">
        <f aca="false">AVERAGEIFS(M$4:M$140, $A$4:$A$140, "QA/Testes")</f>
        <v>4</v>
      </c>
      <c r="N156" s="11" t="n">
        <f aca="false">AVERAGEIFS(N$4:N$140, $A$4:$A$140, "QA/Testes")</f>
        <v>3.96551724137931</v>
      </c>
      <c r="O156" s="11" t="n">
        <f aca="false">AVERAGEIFS(O$4:O$140, $A$4:$A$140, "QA/Testes")</f>
        <v>3.68965517241379</v>
      </c>
      <c r="P156" s="11" t="n">
        <f aca="false">AVERAGEIFS(P$4:P$140, $A$4:$A$140, "QA/Testes")</f>
        <v>2.13793103448276</v>
      </c>
      <c r="Q156" s="11" t="n">
        <f aca="false">AVERAGEIFS(Q$4:Q$140, $A$4:$A$140, "QA/Testes")</f>
        <v>4.44827586206897</v>
      </c>
      <c r="R156" s="11" t="n">
        <f aca="false">AVERAGEIFS(R$4:R$140, $A$4:$A$140, "QA/Testes")</f>
        <v>3.64827586206897</v>
      </c>
      <c r="S156" s="9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true" outlineLevel="0" collapsed="false">
      <c r="A157" s="11" t="s">
        <v>42</v>
      </c>
      <c r="B157" s="11"/>
      <c r="C157" s="11" t="n">
        <f aca="false">AVERAGEIFS(C$4:C$140, $A$4:$A$140, "QA/Testes", $B$4:$B$140, "Estagiário/Trainee")</f>
        <v>4</v>
      </c>
      <c r="D157" s="11" t="n">
        <f aca="false">AVERAGEIFS(D$4:D$140, $A$4:$A$140, "QA/Testes", $B$4:$B$140, "Estagiário/Trainee")</f>
        <v>2</v>
      </c>
      <c r="E157" s="11" t="n">
        <f aca="false">AVERAGEIFS(E$4:E$140, $A$4:$A$140, "QA/Testes", $B$4:$B$140, "Estagiário/Trainee")</f>
        <v>4</v>
      </c>
      <c r="F157" s="11" t="n">
        <f aca="false">AVERAGEIFS(F$4:F$140, $A$4:$A$140, "QA/Testes", $B$4:$B$140, "Estagiário/Trainee")</f>
        <v>4</v>
      </c>
      <c r="G157" s="11" t="n">
        <f aca="false">AVERAGEIFS(G$4:G$140, $A$4:$A$140, "QA/Testes", $B$4:$B$140, "Estagiário/Trainee")</f>
        <v>2</v>
      </c>
      <c r="H157" s="11" t="n">
        <f aca="false">AVERAGEIFS(H$4:H$140, $A$4:$A$140, "QA/Testes", $B$4:$B$140, "Estagiário/Trainee")</f>
        <v>3.2</v>
      </c>
      <c r="I157" s="8"/>
      <c r="J157" s="8"/>
      <c r="K157" s="8"/>
      <c r="L157" s="8"/>
      <c r="M157" s="11" t="n">
        <f aca="false">AVERAGEIFS(M$4:M$140, $A$4:$A$140, "QA/Testes", $B$4:$B$140, "Estagiário/Trainee")</f>
        <v>5</v>
      </c>
      <c r="N157" s="11" t="n">
        <f aca="false">AVERAGEIFS(N$4:N$140, $A$4:$A$140, "QA/Testes", $B$4:$B$140, "Estagiário/Trainee")</f>
        <v>4</v>
      </c>
      <c r="O157" s="11" t="n">
        <f aca="false">AVERAGEIFS(O$4:O$140, $A$4:$A$140, "QA/Testes", $B$4:$B$140, "Estagiário/Trainee")</f>
        <v>3</v>
      </c>
      <c r="P157" s="11" t="n">
        <f aca="false">AVERAGEIFS(P$4:P$140, $A$4:$A$140, "QA/Testes", $B$4:$B$140, "Estagiário/Trainee")</f>
        <v>2</v>
      </c>
      <c r="Q157" s="11" t="n">
        <f aca="false">AVERAGEIFS(Q$4:Q$140, $A$4:$A$140, "QA/Testes", $B$4:$B$140, "Estagiário/Trainee")</f>
        <v>3</v>
      </c>
      <c r="R157" s="11" t="n">
        <f aca="false">AVERAGEIFS(R$4:R$140, $A$4:$A$140, "QA/Testes", $B$4:$B$140, "Estagiário/Trainee")</f>
        <v>3.4</v>
      </c>
      <c r="S157" s="9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true" outlineLevel="0" collapsed="false">
      <c r="A158" s="11" t="s">
        <v>43</v>
      </c>
      <c r="B158" s="11"/>
      <c r="C158" s="11" t="n">
        <f aca="false">AVERAGEIFS(C$4:C$140, $A$4:$A$140, "QA/Testes", $B$4:$B$140, "Júnior")</f>
        <v>2.66666666666667</v>
      </c>
      <c r="D158" s="11" t="n">
        <f aca="false">AVERAGEIFS(D$4:D$140, $A$4:$A$140, "QA/Testes", $B$4:$B$140, "Júnior")</f>
        <v>2.66666666666667</v>
      </c>
      <c r="E158" s="11" t="n">
        <f aca="false">AVERAGEIFS(E$4:E$140, $A$4:$A$140, "QA/Testes", $B$4:$B$140, "Júnior")</f>
        <v>3.66666666666667</v>
      </c>
      <c r="F158" s="11" t="n">
        <f aca="false">AVERAGEIFS(F$4:F$140, $A$4:$A$140, "QA/Testes", $B$4:$B$140, "Júnior")</f>
        <v>3.33333333333333</v>
      </c>
      <c r="G158" s="11" t="n">
        <f aca="false">AVERAGEIFS(G$4:G$140, $A$4:$A$140, "QA/Testes", $B$4:$B$140, "Júnior")</f>
        <v>2.33333333333333</v>
      </c>
      <c r="H158" s="11" t="n">
        <f aca="false">AVERAGEIFS(H$4:H$140, $A$4:$A$140, "QA/Testes", $B$4:$B$140, "Júnior")</f>
        <v>2.93333333333333</v>
      </c>
      <c r="I158" s="8"/>
      <c r="J158" s="8"/>
      <c r="K158" s="8"/>
      <c r="L158" s="8"/>
      <c r="M158" s="11" t="n">
        <f aca="false">AVERAGEIFS(M$4:M$140, $A$4:$A$140, "QA/Testes", $B$4:$B$140, "Júnior")</f>
        <v>4</v>
      </c>
      <c r="N158" s="11" t="n">
        <f aca="false">AVERAGEIFS(N$4:N$140, $A$4:$A$140, "QA/Testes", $B$4:$B$140, "Júnior")</f>
        <v>3.33333333333333</v>
      </c>
      <c r="O158" s="11" t="n">
        <f aca="false">AVERAGEIFS(O$4:O$140, $A$4:$A$140, "QA/Testes", $B$4:$B$140, "Júnior")</f>
        <v>4</v>
      </c>
      <c r="P158" s="11" t="n">
        <f aca="false">AVERAGEIFS(P$4:P$140, $A$4:$A$140, "QA/Testes", $B$4:$B$140, "Júnior")</f>
        <v>2.33333333333333</v>
      </c>
      <c r="Q158" s="11" t="n">
        <f aca="false">AVERAGEIFS(Q$4:Q$140, $A$4:$A$140, "QA/Testes", $B$4:$B$140, "Júnior")</f>
        <v>4.66666666666667</v>
      </c>
      <c r="R158" s="11" t="n">
        <f aca="false">AVERAGEIFS(R$4:R$140, $A$4:$A$140, "QA/Testes", $B$4:$B$140, "Júnior")</f>
        <v>3.66666666666667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true" outlineLevel="0" collapsed="false">
      <c r="A159" s="11" t="s">
        <v>44</v>
      </c>
      <c r="B159" s="11"/>
      <c r="C159" s="11" t="n">
        <f aca="false">AVERAGEIFS(C$4:C$140, $A$4:$A$140, "QA/Testes", $B$4:$B$140, "Pleno")</f>
        <v>2.66666666666667</v>
      </c>
      <c r="D159" s="11" t="n">
        <f aca="false">AVERAGEIFS(D$4:D$140, $A$4:$A$140, "QA/Testes", $B$4:$B$140, "Pleno")</f>
        <v>2.4</v>
      </c>
      <c r="E159" s="11" t="n">
        <f aca="false">AVERAGEIFS(E$4:E$140, $A$4:$A$140, "QA/Testes", $B$4:$B$140, "Pleno")</f>
        <v>2.66666666666667</v>
      </c>
      <c r="F159" s="11" t="n">
        <f aca="false">AVERAGEIFS(F$4:F$140, $A$4:$A$140, "QA/Testes", $B$4:$B$140, "Pleno")</f>
        <v>4.6</v>
      </c>
      <c r="G159" s="11" t="n">
        <f aca="false">AVERAGEIFS(G$4:G$140, $A$4:$A$140, "QA/Testes", $B$4:$B$140, "Pleno")</f>
        <v>2.4</v>
      </c>
      <c r="H159" s="11" t="n">
        <f aca="false">AVERAGEIFS(H$4:H$140, $A$4:$A$140, "QA/Testes", $B$4:$B$140, "Pleno")</f>
        <v>2.94666666666667</v>
      </c>
      <c r="I159" s="8"/>
      <c r="J159" s="8"/>
      <c r="K159" s="8"/>
      <c r="L159" s="8"/>
      <c r="M159" s="11" t="n">
        <f aca="false">AVERAGEIFS(M$4:M$140, $A$4:$A$140, "QA/Testes", $B$4:$B$140, "Pleno")</f>
        <v>3.93333333333333</v>
      </c>
      <c r="N159" s="11" t="n">
        <f aca="false">AVERAGEIFS(N$4:N$140, $A$4:$A$140, "QA/Testes", $B$4:$B$140, "Pleno")</f>
        <v>4</v>
      </c>
      <c r="O159" s="11" t="n">
        <f aca="false">AVERAGEIFS(O$4:O$140, $A$4:$A$140, "QA/Testes", $B$4:$B$140, "Pleno")</f>
        <v>4</v>
      </c>
      <c r="P159" s="11" t="n">
        <f aca="false">AVERAGEIFS(P$4:P$140, $A$4:$A$140, "QA/Testes", $B$4:$B$140, "Pleno")</f>
        <v>2.26666666666667</v>
      </c>
      <c r="Q159" s="11" t="n">
        <f aca="false">AVERAGEIFS(Q$4:Q$140, $A$4:$A$140, "QA/Testes", $B$4:$B$140, "Pleno")</f>
        <v>4.53333333333333</v>
      </c>
      <c r="R159" s="11" t="n">
        <f aca="false">AVERAGEIFS(R$4:R$140, $A$4:$A$140, "QA/Testes", $B$4:$B$140, "Pleno")</f>
        <v>3.74666666666667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true" outlineLevel="0" collapsed="false">
      <c r="A160" s="11" t="s">
        <v>45</v>
      </c>
      <c r="B160" s="11"/>
      <c r="C160" s="11" t="n">
        <f aca="false">AVERAGEIFS(C$4:C$140, $A$4:$A$140, "QA/Testes", $B$4:$B$140, "Sênior")</f>
        <v>2.5</v>
      </c>
      <c r="D160" s="11" t="n">
        <f aca="false">AVERAGEIFS(D$4:D$140, $A$4:$A$140, "QA/Testes", $B$4:$B$140, "Sênior")</f>
        <v>2.8</v>
      </c>
      <c r="E160" s="11" t="n">
        <f aca="false">AVERAGEIFS(E$4:E$140, $A$4:$A$140, "QA/Testes", $B$4:$B$140, "Sênior")</f>
        <v>3.1</v>
      </c>
      <c r="F160" s="11" t="n">
        <f aca="false">AVERAGEIFS(F$4:F$140, $A$4:$A$140, "QA/Testes", $B$4:$B$140, "Sênior")</f>
        <v>4.7</v>
      </c>
      <c r="G160" s="11" t="n">
        <f aca="false">AVERAGEIFS(G$4:G$140, $A$4:$A$140, "QA/Testes", $B$4:$B$140, "Sênior")</f>
        <v>2.5</v>
      </c>
      <c r="H160" s="11" t="n">
        <f aca="false">AVERAGEIFS(H$4:H$140, $A$4:$A$140, "QA/Testes", $B$4:$B$140, "Sênior")</f>
        <v>3.12</v>
      </c>
      <c r="I160" s="8"/>
      <c r="J160" s="8"/>
      <c r="K160" s="8"/>
      <c r="L160" s="8"/>
      <c r="M160" s="11" t="n">
        <f aca="false">AVERAGEIFS(M$4:M$140, $A$4:$A$140, "QA/Testes", $B$4:$B$140, "Sênior")</f>
        <v>4</v>
      </c>
      <c r="N160" s="11" t="n">
        <f aca="false">AVERAGEIFS(N$4:N$140, $A$4:$A$140, "QA/Testes", $B$4:$B$140, "Sênior")</f>
        <v>4.1</v>
      </c>
      <c r="O160" s="11" t="n">
        <f aca="false">AVERAGEIFS(O$4:O$140, $A$4:$A$140, "QA/Testes", $B$4:$B$140, "Sênior")</f>
        <v>3.2</v>
      </c>
      <c r="P160" s="11" t="n">
        <f aca="false">AVERAGEIFS(P$4:P$140, $A$4:$A$140, "QA/Testes", $B$4:$B$140, "Sênior")</f>
        <v>1.9</v>
      </c>
      <c r="Q160" s="11" t="n">
        <f aca="false">AVERAGEIFS(Q$4:Q$140, $A$4:$A$140, "QA/Testes", $B$4:$B$140, "Sênior")</f>
        <v>4.4</v>
      </c>
      <c r="R160" s="11" t="n">
        <f aca="false">AVERAGEIFS(R$4:R$140, $A$4:$A$140, "QA/Testes", $B$4:$B$140, "Sênior")</f>
        <v>3.52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true" outlineLevel="0" collapsed="false">
      <c r="A161" s="11"/>
      <c r="B161" s="11"/>
      <c r="C161" s="11"/>
      <c r="D161" s="8"/>
      <c r="E161" s="8"/>
      <c r="F161" s="8"/>
      <c r="G161" s="11"/>
      <c r="H161" s="11"/>
      <c r="I161" s="8"/>
      <c r="J161" s="8"/>
      <c r="K161" s="8"/>
      <c r="L161" s="8"/>
      <c r="M161" s="11"/>
      <c r="N161" s="8"/>
      <c r="O161" s="8"/>
      <c r="P161" s="8"/>
      <c r="Q161" s="11"/>
      <c r="R161" s="11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true" outlineLevel="0" collapsed="false">
      <c r="A162" s="11" t="s">
        <v>46</v>
      </c>
      <c r="B162" s="11"/>
      <c r="C162" s="11" t="n">
        <f aca="false">AVERAGEIFS(C$4:C$140, $A$4:$A$140, "Gestão de Projetos")</f>
        <v>2.5</v>
      </c>
      <c r="D162" s="11" t="n">
        <f aca="false">AVERAGEIFS(D$4:D$140, $A$4:$A$140, "Gestão de Projetos")</f>
        <v>2.6</v>
      </c>
      <c r="E162" s="11" t="n">
        <f aca="false">AVERAGEIFS(E$4:E$140, $A$4:$A$140, "Gestão de Projetos")</f>
        <v>3</v>
      </c>
      <c r="F162" s="11" t="n">
        <f aca="false">AVERAGEIFS(F$4:F$140, $A$4:$A$140, "Gestão de Projetos")</f>
        <v>4.6</v>
      </c>
      <c r="G162" s="11" t="n">
        <f aca="false">AVERAGEIFS(G$4:G$140, $A$4:$A$140, "Gestão de Projetos")</f>
        <v>2.2</v>
      </c>
      <c r="H162" s="11" t="n">
        <f aca="false">AVERAGEIFS(H$4:H$140, $A$4:$A$140, "Gestão de Projetos")</f>
        <v>2.98</v>
      </c>
      <c r="I162" s="8"/>
      <c r="J162" s="8"/>
      <c r="K162" s="8"/>
      <c r="L162" s="8"/>
      <c r="M162" s="11" t="n">
        <f aca="false">AVERAGEIFS(M$4:M$140, $A$4:$A$140, "Gestão de Projetos")</f>
        <v>3.85</v>
      </c>
      <c r="N162" s="11" t="n">
        <f aca="false">AVERAGEIFS(N$4:N$140, $A$4:$A$140, "Gestão de Projetos")</f>
        <v>3.95</v>
      </c>
      <c r="O162" s="11" t="n">
        <f aca="false">AVERAGEIFS(O$4:O$140, $A$4:$A$140, "Gestão de Projetos")</f>
        <v>3.75</v>
      </c>
      <c r="P162" s="11" t="n">
        <f aca="false">AVERAGEIFS(P$4:P$140, $A$4:$A$140, "Gestão de Projetos")</f>
        <v>2.15</v>
      </c>
      <c r="Q162" s="11" t="n">
        <f aca="false">AVERAGEIFS(Q$4:Q$140, $A$4:$A$140, "Gestão de Projetos")</f>
        <v>4.15</v>
      </c>
      <c r="R162" s="11" t="n">
        <f aca="false">AVERAGEIFS(R$4:R$140, $A$4:$A$140, "Gestão de Projetos")</f>
        <v>3.57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true" outlineLevel="0" collapsed="false">
      <c r="A163" s="13" t="s">
        <v>47</v>
      </c>
      <c r="B163" s="11"/>
      <c r="C163" s="11" t="n">
        <f aca="false">AVERAGEIFS(C$4:C$140, $A$4:$A$140, "Gestão de Projetos", $B$4:$B$140, "Estagiário/Trainee")</f>
        <v>2</v>
      </c>
      <c r="D163" s="11" t="n">
        <f aca="false">AVERAGEIFS(D$4:D$140, $A$4:$A$140, "Gestão de Projetos", $B$4:$B$140, "Estagiário/Trainee")</f>
        <v>5</v>
      </c>
      <c r="E163" s="11" t="n">
        <f aca="false">AVERAGEIFS(E$4:E$140, $A$4:$A$140, "Gestão de Projetos", $B$4:$B$140, "Estagiário/Trainee")</f>
        <v>4</v>
      </c>
      <c r="F163" s="11" t="n">
        <f aca="false">AVERAGEIFS(F$4:F$140, $A$4:$A$140, "Gestão de Projetos", $B$4:$B$140, "Estagiário/Trainee")</f>
        <v>4</v>
      </c>
      <c r="G163" s="11" t="n">
        <f aca="false">AVERAGEIFS(G$4:G$140, $A$4:$A$140, "Gestão de Projetos", $B$4:$B$140, "Estagiário/Trainee")</f>
        <v>3</v>
      </c>
      <c r="H163" s="11" t="n">
        <f aca="false">AVERAGEIFS(H$4:H$140, $A$4:$A$140, "Gestão de Projetos", $B$4:$B$140, "Estagiário/Trainee")</f>
        <v>3.6</v>
      </c>
      <c r="I163" s="8"/>
      <c r="J163" s="8"/>
      <c r="K163" s="8"/>
      <c r="L163" s="8"/>
      <c r="M163" s="11" t="n">
        <f aca="false">AVERAGEIFS(M$4:M$140, $A$4:$A$140, "Gestão de Projetos", $B$4:$B$140, "Estagiário/Trainee")</f>
        <v>5</v>
      </c>
      <c r="N163" s="11" t="n">
        <f aca="false">AVERAGEIFS(N$4:N$140, $A$4:$A$140, "Gestão de Projetos", $B$4:$B$140, "Estagiário/Trainee")</f>
        <v>5</v>
      </c>
      <c r="O163" s="11" t="n">
        <f aca="false">AVERAGEIFS(O$4:O$140, $A$4:$A$140, "Gestão de Projetos", $B$4:$B$140, "Estagiário/Trainee")</f>
        <v>2</v>
      </c>
      <c r="P163" s="11" t="n">
        <f aca="false">AVERAGEIFS(P$4:P$140, $A$4:$A$140, "Gestão de Projetos", $B$4:$B$140, "Estagiário/Trainee")</f>
        <v>3</v>
      </c>
      <c r="Q163" s="11" t="n">
        <f aca="false">AVERAGEIFS(Q$4:Q$140, $A$4:$A$140, "Gestão de Projetos", $B$4:$B$140, "Estagiário/Trainee")</f>
        <v>3</v>
      </c>
      <c r="R163" s="11" t="n">
        <f aca="false">AVERAGEIFS(R$4:R$140, $A$4:$A$140, "Gestão de Projetos", $B$4:$B$140, "Estagiário/Trainee")</f>
        <v>3.6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true" outlineLevel="0" collapsed="false">
      <c r="A164" s="13" t="s">
        <v>48</v>
      </c>
      <c r="B164" s="11"/>
      <c r="C164" s="11" t="n">
        <f aca="false">AVERAGEIFS(C$4:C$140, $A$4:$A$140, "Gestão de Projetos", $B$4:$B$140, "Júnior")</f>
        <v>2.5</v>
      </c>
      <c r="D164" s="11" t="n">
        <f aca="false">AVERAGEIFS(D$4:D$140, $A$4:$A$140, "Gestão de Projetos", $B$4:$B$140, "Júnior")</f>
        <v>2.5</v>
      </c>
      <c r="E164" s="11" t="n">
        <f aca="false">AVERAGEIFS(E$4:E$140, $A$4:$A$140, "Gestão de Projetos", $B$4:$B$140, "Júnior")</f>
        <v>2.5</v>
      </c>
      <c r="F164" s="11" t="n">
        <f aca="false">AVERAGEIFS(F$4:F$140, $A$4:$A$140, "Gestão de Projetos", $B$4:$B$140, "Júnior")</f>
        <v>4.5</v>
      </c>
      <c r="G164" s="11" t="n">
        <f aca="false">AVERAGEIFS(G$4:G$140, $A$4:$A$140, "Gestão de Projetos", $B$4:$B$140, "Júnior")</f>
        <v>1.5</v>
      </c>
      <c r="H164" s="11" t="n">
        <f aca="false">AVERAGEIFS(H$4:H$140, $A$4:$A$140, "Gestão de Projetos", $B$4:$B$140, "Júnior")</f>
        <v>2.7</v>
      </c>
      <c r="I164" s="8"/>
      <c r="J164" s="8"/>
      <c r="K164" s="8"/>
      <c r="L164" s="8"/>
      <c r="M164" s="11" t="n">
        <f aca="false">AVERAGEIFS(M$4:M$140, $A$4:$A$140, "Gestão de Projetos", $B$4:$B$140, "Júnior")</f>
        <v>4</v>
      </c>
      <c r="N164" s="11" t="n">
        <f aca="false">AVERAGEIFS(N$4:N$140, $A$4:$A$140, "Gestão de Projetos", $B$4:$B$140, "Júnior")</f>
        <v>4</v>
      </c>
      <c r="O164" s="11" t="n">
        <f aca="false">AVERAGEIFS(O$4:O$140, $A$4:$A$140, "Gestão de Projetos", $B$4:$B$140, "Júnior")</f>
        <v>5</v>
      </c>
      <c r="P164" s="11" t="n">
        <f aca="false">AVERAGEIFS(P$4:P$140, $A$4:$A$140, "Gestão de Projetos", $B$4:$B$140, "Júnior")</f>
        <v>2.5</v>
      </c>
      <c r="Q164" s="11" t="n">
        <f aca="false">AVERAGEIFS(Q$4:Q$140, $A$4:$A$140, "Gestão de Projetos", $B$4:$B$140, "Júnior")</f>
        <v>4.5</v>
      </c>
      <c r="R164" s="11" t="n">
        <f aca="false">AVERAGEIFS(R$4:R$140, $A$4:$A$140, "Gestão de Projetos", $B$4:$B$140, "Júnior")</f>
        <v>4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true" outlineLevel="0" collapsed="false">
      <c r="A165" s="13" t="s">
        <v>49</v>
      </c>
      <c r="B165" s="11"/>
      <c r="C165" s="11" t="n">
        <f aca="false">AVERAGEIFS(C$4:C$140, $A$4:$A$140, "Gestão de Projetos", $B$4:$B$140, "Pleno")</f>
        <v>2.11111111111111</v>
      </c>
      <c r="D165" s="11" t="n">
        <f aca="false">AVERAGEIFS(D$4:D$140, $A$4:$A$140, "Gestão de Projetos", $B$4:$B$140, "Pleno")</f>
        <v>2.33333333333333</v>
      </c>
      <c r="E165" s="11" t="n">
        <f aca="false">AVERAGEIFS(E$4:E$140, $A$4:$A$140, "Gestão de Projetos", $B$4:$B$140, "Pleno")</f>
        <v>3</v>
      </c>
      <c r="F165" s="11" t="n">
        <f aca="false">AVERAGEIFS(F$4:F$140, $A$4:$A$140, "Gestão de Projetos", $B$4:$B$140, "Pleno")</f>
        <v>4.77777777777778</v>
      </c>
      <c r="G165" s="11" t="n">
        <f aca="false">AVERAGEIFS(G$4:G$140, $A$4:$A$140, "Gestão de Projetos", $B$4:$B$140, "Pleno")</f>
        <v>2.66666666666667</v>
      </c>
      <c r="H165" s="11" t="n">
        <f aca="false">AVERAGEIFS(H$4:H$140, $A$4:$A$140, "Gestão de Projetos", $B$4:$B$140, "Pleno")</f>
        <v>2.97777777777778</v>
      </c>
      <c r="I165" s="8"/>
      <c r="J165" s="8"/>
      <c r="K165" s="8"/>
      <c r="L165" s="8"/>
      <c r="M165" s="11" t="n">
        <f aca="false">AVERAGEIFS(M$4:M$140, $A$4:$A$140, "Gestão de Projetos", $B$4:$B$140, "Pleno")</f>
        <v>4.33333333333333</v>
      </c>
      <c r="N165" s="11" t="n">
        <f aca="false">AVERAGEIFS(N$4:N$140, $A$4:$A$140, "Gestão de Projetos", $B$4:$B$140, "Pleno")</f>
        <v>4.33333333333333</v>
      </c>
      <c r="O165" s="11" t="n">
        <f aca="false">AVERAGEIFS(O$4:O$140, $A$4:$A$140, "Gestão de Projetos", $B$4:$B$140, "Pleno")</f>
        <v>3.77777777777778</v>
      </c>
      <c r="P165" s="11" t="n">
        <f aca="false">AVERAGEIFS(P$4:P$140, $A$4:$A$140, "Gestão de Projetos", $B$4:$B$140, "Pleno")</f>
        <v>2.33333333333333</v>
      </c>
      <c r="Q165" s="11" t="n">
        <f aca="false">AVERAGEIFS(Q$4:Q$140, $A$4:$A$140, "Gestão de Projetos", $B$4:$B$140, "Pleno")</f>
        <v>4.33333333333333</v>
      </c>
      <c r="R165" s="11" t="n">
        <f aca="false">AVERAGEIFS(R$4:R$140, $A$4:$A$140, "Gestão de Projetos", $B$4:$B$140, "Pleno")</f>
        <v>3.82222222222222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true" outlineLevel="0" collapsed="false">
      <c r="A166" s="13" t="s">
        <v>50</v>
      </c>
      <c r="B166" s="11"/>
      <c r="C166" s="11" t="n">
        <f aca="false">AVERAGEIFS(C$4:C$140, $A$4:$A$140, "Gestão de Projetos", $B$4:$B$140, "Sênior")</f>
        <v>3</v>
      </c>
      <c r="D166" s="11" t="n">
        <f aca="false">AVERAGEIFS(D$4:D$140, $A$4:$A$140, "Gestão de Projetos", $B$4:$B$140, "Sênior")</f>
        <v>2.625</v>
      </c>
      <c r="E166" s="11" t="n">
        <f aca="false">AVERAGEIFS(E$4:E$140, $A$4:$A$140, "Gestão de Projetos", $B$4:$B$140, "Sênior")</f>
        <v>3</v>
      </c>
      <c r="F166" s="11" t="n">
        <f aca="false">AVERAGEIFS(F$4:F$140, $A$4:$A$140, "Gestão de Projetos", $B$4:$B$140, "Sênior")</f>
        <v>4.5</v>
      </c>
      <c r="G166" s="11" t="n">
        <f aca="false">AVERAGEIFS(G$4:G$140, $A$4:$A$140, "Gestão de Projetos", $B$4:$B$140, "Sênior")</f>
        <v>1.75</v>
      </c>
      <c r="H166" s="11" t="n">
        <f aca="false">AVERAGEIFS(H$4:H$140, $A$4:$A$140, "Gestão de Projetos", $B$4:$B$140, "Sênior")</f>
        <v>2.975</v>
      </c>
      <c r="I166" s="8"/>
      <c r="J166" s="8"/>
      <c r="K166" s="8"/>
      <c r="L166" s="8"/>
      <c r="M166" s="11" t="n">
        <f aca="false">AVERAGEIFS(M$4:M$140, $A$4:$A$140, "Gestão de Projetos", $B$4:$B$140, "Sênior")</f>
        <v>3.125</v>
      </c>
      <c r="N166" s="11" t="n">
        <f aca="false">AVERAGEIFS(N$4:N$140, $A$4:$A$140, "Gestão de Projetos", $B$4:$B$140, "Sênior")</f>
        <v>3.375</v>
      </c>
      <c r="O166" s="11" t="n">
        <f aca="false">AVERAGEIFS(O$4:O$140, $A$4:$A$140, "Gestão de Projetos", $B$4:$B$140, "Sênior")</f>
        <v>3.625</v>
      </c>
      <c r="P166" s="11" t="n">
        <f aca="false">AVERAGEIFS(P$4:P$140, $A$4:$A$140, "Gestão de Projetos", $B$4:$B$140, "Sênior")</f>
        <v>1.75</v>
      </c>
      <c r="Q166" s="11" t="n">
        <f aca="false">AVERAGEIFS(Q$4:Q$140, $A$4:$A$140, "Gestão de Projetos", $B$4:$B$140, "Sênior")</f>
        <v>4</v>
      </c>
      <c r="R166" s="11" t="n">
        <f aca="false">AVERAGEIFS(R$4:R$140, $A$4:$A$140, "Gestão de Projetos", $B$4:$B$140, "Sênior")</f>
        <v>3.175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true" outlineLevel="0" collapsed="false">
      <c r="A167" s="11"/>
      <c r="B167" s="11"/>
      <c r="C167" s="11"/>
      <c r="D167" s="8"/>
      <c r="E167" s="8"/>
      <c r="F167" s="8"/>
      <c r="G167" s="11"/>
      <c r="H167" s="11"/>
      <c r="I167" s="8"/>
      <c r="J167" s="8"/>
      <c r="K167" s="8"/>
      <c r="L167" s="8"/>
      <c r="M167" s="11"/>
      <c r="N167" s="8"/>
      <c r="O167" s="8"/>
      <c r="P167" s="8"/>
      <c r="Q167" s="11"/>
      <c r="R167" s="11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true" outlineLevel="0" collapsed="false">
      <c r="A168" s="11" t="s">
        <v>51</v>
      </c>
      <c r="B168" s="11"/>
      <c r="C168" s="11" t="n">
        <f aca="false">AVERAGEIFS(C$4:C$140, $A$4:$A$140, "Outra")</f>
        <v>2.55555555555556</v>
      </c>
      <c r="D168" s="11" t="n">
        <f aca="false">AVERAGEIFS(D$4:D$140, $A$4:$A$140, "Outra")</f>
        <v>2.11111111111111</v>
      </c>
      <c r="E168" s="11" t="n">
        <f aca="false">AVERAGEIFS(E$4:E$140, $A$4:$A$140, "Outra")</f>
        <v>2.88888888888889</v>
      </c>
      <c r="F168" s="11" t="n">
        <f aca="false">AVERAGEIFS(F$4:F$140, $A$4:$A$140, "Outra")</f>
        <v>4.44444444444445</v>
      </c>
      <c r="G168" s="11" t="n">
        <f aca="false">AVERAGEIFS(G$4:G$140, $A$4:$A$140, "Outra")</f>
        <v>2.55555555555556</v>
      </c>
      <c r="H168" s="11" t="n">
        <f aca="false">AVERAGEIFS(H$4:H$140, $A$4:$A$140, "Outra")</f>
        <v>2.91111111111111</v>
      </c>
      <c r="I168" s="8"/>
      <c r="J168" s="8"/>
      <c r="K168" s="8"/>
      <c r="L168" s="8"/>
      <c r="M168" s="11" t="n">
        <f aca="false">AVERAGEIFS(M$4:M$140, $A$4:$A$140, "Outra")</f>
        <v>4</v>
      </c>
      <c r="N168" s="11" t="n">
        <f aca="false">AVERAGEIFS(N$4:N$140, $A$4:$A$140, "Outra")</f>
        <v>4</v>
      </c>
      <c r="O168" s="11" t="n">
        <f aca="false">AVERAGEIFS(O$4:O$140, $A$4:$A$140, "Outra")</f>
        <v>3.77777777777778</v>
      </c>
      <c r="P168" s="11" t="n">
        <f aca="false">AVERAGEIFS(P$4:P$140, $A$4:$A$140, "Outra")</f>
        <v>2.22222222222222</v>
      </c>
      <c r="Q168" s="11" t="n">
        <f aca="false">AVERAGEIFS(Q$4:Q$140, $A$4:$A$140, "Outra")</f>
        <v>4.66666666666667</v>
      </c>
      <c r="R168" s="11" t="n">
        <f aca="false">AVERAGEIFS(R$4:R$140, $A$4:$A$140, "Outra")</f>
        <v>3.73333333333333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true" outlineLevel="0" collapsed="false">
      <c r="A169" s="13" t="s">
        <v>52</v>
      </c>
      <c r="B169" s="11"/>
      <c r="C169" s="11" t="n">
        <f aca="false">AVERAGEIFS(C$4:C$140, $A$4:$A$140, "Outra", $B$4:$B$140, "Estagiário/Trainee")</f>
        <v>2</v>
      </c>
      <c r="D169" s="11" t="n">
        <f aca="false">AVERAGEIFS(D$4:D$140, $A$4:$A$140, "Outra", $B$4:$B$140, "Estagiário/Trainee")</f>
        <v>2</v>
      </c>
      <c r="E169" s="11" t="n">
        <f aca="false">AVERAGEIFS(E$4:E$140, $A$4:$A$140, "Outra", $B$4:$B$140, "Estagiário/Trainee")</f>
        <v>2</v>
      </c>
      <c r="F169" s="11" t="n">
        <f aca="false">AVERAGEIFS(F$4:F$140, $A$4:$A$140, "Outra", $B$4:$B$140, "Estagiário/Trainee")</f>
        <v>5</v>
      </c>
      <c r="G169" s="11" t="n">
        <f aca="false">AVERAGEIFS(G$4:G$140, $A$4:$A$140, "Outra", $B$4:$B$140, "Estagiário/Trainee")</f>
        <v>4</v>
      </c>
      <c r="H169" s="11" t="n">
        <f aca="false">AVERAGEIFS(H$4:H$140, $A$4:$A$140, "Outra", $B$4:$B$140, "Estagiário/Trainee")</f>
        <v>3</v>
      </c>
      <c r="I169" s="8"/>
      <c r="J169" s="8"/>
      <c r="K169" s="8"/>
      <c r="L169" s="8"/>
      <c r="M169" s="11" t="n">
        <f aca="false">AVERAGEIFS(M$4:M$140, $A$4:$A$140, "Outra", $B$4:$B$140, "Estagiário/Trainee")</f>
        <v>3</v>
      </c>
      <c r="N169" s="11" t="n">
        <f aca="false">AVERAGEIFS(N$4:N$140, $A$4:$A$140, "Outra", $B$4:$B$140, "Estagiário/Trainee")</f>
        <v>2</v>
      </c>
      <c r="O169" s="11" t="n">
        <f aca="false">AVERAGEIFS(O$4:O$140, $A$4:$A$140, "Outra", $B$4:$B$140, "Estagiário/Trainee")</f>
        <v>4</v>
      </c>
      <c r="P169" s="11" t="n">
        <f aca="false">AVERAGEIFS(P$4:P$140, $A$4:$A$140, "Outra", $B$4:$B$140, "Estagiário/Trainee")</f>
        <v>3</v>
      </c>
      <c r="Q169" s="11" t="n">
        <f aca="false">AVERAGEIFS(Q$4:Q$140, $A$4:$A$140, "Outra", $B$4:$B$140, "Estagiário/Trainee")</f>
        <v>5</v>
      </c>
      <c r="R169" s="11" t="n">
        <f aca="false">AVERAGEIFS(R$4:R$140, $A$4:$A$140, "Outra", $B$4:$B$140, "Estagiário/Trainee")</f>
        <v>3.4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true" outlineLevel="0" collapsed="false">
      <c r="A170" s="13" t="s">
        <v>53</v>
      </c>
      <c r="B170" s="11"/>
      <c r="C170" s="11" t="n">
        <f aca="false">AVERAGEIFS(C$4:C$140, $A$4:$A$140, "Outra", $B$4:$B$140, "Júnior")</f>
        <v>3</v>
      </c>
      <c r="D170" s="11" t="n">
        <f aca="false">AVERAGEIFS(D$4:D$140, $A$4:$A$140, "Outra", $B$4:$B$140, "Júnior")</f>
        <v>2.5</v>
      </c>
      <c r="E170" s="11" t="n">
        <f aca="false">AVERAGEIFS(E$4:E$140, $A$4:$A$140, "Outra", $B$4:$B$140, "Júnior")</f>
        <v>2.5</v>
      </c>
      <c r="F170" s="11" t="n">
        <f aca="false">AVERAGEIFS(F$4:F$140, $A$4:$A$140, "Outra", $B$4:$B$140, "Júnior")</f>
        <v>4</v>
      </c>
      <c r="G170" s="11" t="n">
        <f aca="false">AVERAGEIFS(G$4:G$140, $A$4:$A$140, "Outra", $B$4:$B$140, "Júnior")</f>
        <v>2</v>
      </c>
      <c r="H170" s="11" t="n">
        <f aca="false">AVERAGEIFS(H$4:H$140, $A$4:$A$140, "Outra", $B$4:$B$140, "Júnior")</f>
        <v>2.8</v>
      </c>
      <c r="I170" s="8"/>
      <c r="J170" s="8"/>
      <c r="K170" s="8"/>
      <c r="L170" s="8"/>
      <c r="M170" s="11" t="n">
        <f aca="false">AVERAGEIFS(M$4:M$140, $A$4:$A$140, "Outra", $B$4:$B$140, "Júnior")</f>
        <v>3</v>
      </c>
      <c r="N170" s="11" t="n">
        <f aca="false">AVERAGEIFS(N$4:N$140, $A$4:$A$140, "Outra", $B$4:$B$140, "Júnior")</f>
        <v>4.5</v>
      </c>
      <c r="O170" s="11" t="n">
        <f aca="false">AVERAGEIFS(O$4:O$140, $A$4:$A$140, "Outra", $B$4:$B$140, "Júnior")</f>
        <v>4</v>
      </c>
      <c r="P170" s="11" t="n">
        <f aca="false">AVERAGEIFS(P$4:P$140, $A$4:$A$140, "Outra", $B$4:$B$140, "Júnior")</f>
        <v>2</v>
      </c>
      <c r="Q170" s="11" t="n">
        <f aca="false">AVERAGEIFS(Q$4:Q$140, $A$4:$A$140, "Outra", $B$4:$B$140, "Júnior")</f>
        <v>5</v>
      </c>
      <c r="R170" s="11" t="n">
        <f aca="false">AVERAGEIFS(R$4:R$140, $A$4:$A$140, "Outra", $B$4:$B$140, "Júnior")</f>
        <v>3.7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true" outlineLevel="0" collapsed="false">
      <c r="A171" s="13" t="s">
        <v>54</v>
      </c>
      <c r="B171" s="11"/>
      <c r="C171" s="11" t="n">
        <f aca="false">AVERAGEIFS(C$4:C$140, $A$4:$A$140, "Outra", $B$4:$B$140, "Pleno")</f>
        <v>2.4</v>
      </c>
      <c r="D171" s="11" t="n">
        <f aca="false">AVERAGEIFS(D$4:D$140, $A$4:$A$140, "Outra", $B$4:$B$140, "Pleno")</f>
        <v>2</v>
      </c>
      <c r="E171" s="11" t="n">
        <f aca="false">AVERAGEIFS(E$4:E$140, $A$4:$A$140, "Outra", $B$4:$B$140, "Pleno")</f>
        <v>3</v>
      </c>
      <c r="F171" s="11" t="n">
        <f aca="false">AVERAGEIFS(F$4:F$140, $A$4:$A$140, "Outra", $B$4:$B$140, "Pleno")</f>
        <v>4.6</v>
      </c>
      <c r="G171" s="11" t="n">
        <f aca="false">AVERAGEIFS(G$4:G$140, $A$4:$A$140, "Outra", $B$4:$B$140, "Pleno")</f>
        <v>2.6</v>
      </c>
      <c r="H171" s="11" t="n">
        <f aca="false">AVERAGEIFS(H$4:H$140, $A$4:$A$140, "Outra", $B$4:$B$140, "Pleno")</f>
        <v>2.92</v>
      </c>
      <c r="I171" s="8"/>
      <c r="J171" s="8"/>
      <c r="K171" s="8"/>
      <c r="L171" s="8"/>
      <c r="M171" s="11" t="n">
        <f aca="false">AVERAGEIFS(M$4:M$140, $A$4:$A$140, "Outra", $B$4:$B$140, "Pleno")</f>
        <v>4.4</v>
      </c>
      <c r="N171" s="11" t="n">
        <f aca="false">AVERAGEIFS(N$4:N$140, $A$4:$A$140, "Outra", $B$4:$B$140, "Pleno")</f>
        <v>4</v>
      </c>
      <c r="O171" s="11" t="n">
        <f aca="false">AVERAGEIFS(O$4:O$140, $A$4:$A$140, "Outra", $B$4:$B$140, "Pleno")</f>
        <v>3.8</v>
      </c>
      <c r="P171" s="11" t="n">
        <f aca="false">AVERAGEIFS(P$4:P$140, $A$4:$A$140, "Outra", $B$4:$B$140, "Pleno")</f>
        <v>2.2</v>
      </c>
      <c r="Q171" s="11" t="n">
        <f aca="false">AVERAGEIFS(Q$4:Q$140, $A$4:$A$140, "Outra", $B$4:$B$140, "Pleno")</f>
        <v>4.4</v>
      </c>
      <c r="R171" s="11" t="n">
        <f aca="false">AVERAGEIFS(R$4:R$140, $A$4:$A$140, "Outra", $B$4:$B$140, "Pleno")</f>
        <v>3.76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true" outlineLevel="0" collapsed="false">
      <c r="A172" s="13" t="s">
        <v>55</v>
      </c>
      <c r="B172" s="11"/>
      <c r="C172" s="11" t="n">
        <f aca="false">AVERAGEIFS(C$4:C$140, $A$4:$A$140, "Outra", $B$4:$B$140, "Sênior")</f>
        <v>3</v>
      </c>
      <c r="D172" s="11" t="n">
        <f aca="false">AVERAGEIFS(D$4:D$140, $A$4:$A$140, "Outra", $B$4:$B$140, "Sênior")</f>
        <v>2</v>
      </c>
      <c r="E172" s="11" t="n">
        <f aca="false">AVERAGEIFS(E$4:E$140, $A$4:$A$140, "Outra", $B$4:$B$140, "Sênior")</f>
        <v>4</v>
      </c>
      <c r="F172" s="11" t="n">
        <f aca="false">AVERAGEIFS(F$4:F$140, $A$4:$A$140, "Outra", $B$4:$B$140, "Sênior")</f>
        <v>4</v>
      </c>
      <c r="G172" s="11" t="n">
        <f aca="false">AVERAGEIFS(G$4:G$140, $A$4:$A$140, "Outra", $B$4:$B$140, "Sênior")</f>
        <v>2</v>
      </c>
      <c r="H172" s="11" t="n">
        <f aca="false">AVERAGEIFS(H$4:H$140, $A$4:$A$140, "Outra", $B$4:$B$140, "Sênior")</f>
        <v>3</v>
      </c>
      <c r="I172" s="8"/>
      <c r="J172" s="8"/>
      <c r="K172" s="8"/>
      <c r="L172" s="8"/>
      <c r="M172" s="11" t="n">
        <f aca="false">AVERAGEIFS(M$4:M$140, $A$4:$A$140, "Outra", $B$4:$B$140, "Sênior")</f>
        <v>5</v>
      </c>
      <c r="N172" s="11" t="n">
        <f aca="false">AVERAGEIFS(N$4:N$140, $A$4:$A$140, "Outra", $B$4:$B$140, "Sênior")</f>
        <v>5</v>
      </c>
      <c r="O172" s="11" t="n">
        <f aca="false">AVERAGEIFS(O$4:O$140, $A$4:$A$140, "Outra", $B$4:$B$140, "Sênior")</f>
        <v>3</v>
      </c>
      <c r="P172" s="11" t="n">
        <f aca="false">AVERAGEIFS(P$4:P$140, $A$4:$A$140, "Outra", $B$4:$B$140, "Sênior")</f>
        <v>2</v>
      </c>
      <c r="Q172" s="11" t="n">
        <f aca="false">AVERAGEIFS(Q$4:Q$140, $A$4:$A$140, "Outra", $B$4:$B$140, "Sênior")</f>
        <v>5</v>
      </c>
      <c r="R172" s="11" t="n">
        <f aca="false">AVERAGEIFS(R$4:R$140, $A$4:$A$140, "Outra", $B$4:$B$140, "Sênior")</f>
        <v>4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true" outlineLevel="0" collapsed="false">
      <c r="A173" s="11"/>
      <c r="B173" s="11"/>
      <c r="C173" s="11"/>
      <c r="D173" s="8"/>
      <c r="E173" s="8"/>
      <c r="F173" s="8"/>
      <c r="G173" s="8"/>
      <c r="H173" s="8"/>
      <c r="I173" s="8"/>
      <c r="J173" s="8"/>
      <c r="K173" s="8"/>
      <c r="L173" s="8"/>
      <c r="M173" s="11"/>
      <c r="N173" s="8"/>
      <c r="O173" s="8"/>
      <c r="P173" s="8"/>
      <c r="Q173" s="8"/>
      <c r="R173" s="8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true" outlineLevel="0" collapsed="false">
      <c r="A174" s="11" t="s">
        <v>56</v>
      </c>
      <c r="B174" s="11"/>
      <c r="C174" s="11" t="n">
        <f aca="false">AVERAGEIFS(C$4:C$140, $B$4:$B$140, "Estagiário/Trainee")</f>
        <v>2.17647058823529</v>
      </c>
      <c r="D174" s="11" t="n">
        <f aca="false">AVERAGEIFS(D$4:D$140, $B$4:$B$140, "Estagiário/Trainee")</f>
        <v>2.70588235294118</v>
      </c>
      <c r="E174" s="11" t="n">
        <f aca="false">AVERAGEIFS(E$4:E$140, $B$4:$B$140, "Estagiário/Trainee")</f>
        <v>2.82352941176471</v>
      </c>
      <c r="F174" s="11" t="n">
        <f aca="false">AVERAGEIFS(F$4:F$140, $B$4:$B$140, "Estagiário/Trainee")</f>
        <v>4.23529411764706</v>
      </c>
      <c r="G174" s="11" t="n">
        <f aca="false">AVERAGEIFS(G$4:G$140, $B$4:$B$140, "Estagiário/Trainee")</f>
        <v>2</v>
      </c>
      <c r="H174" s="11" t="n">
        <f aca="false">AVERAGEIFS(H$4:H$140, $B$4:$B$140, "Estagiário/Trainee")</f>
        <v>2.78823529411765</v>
      </c>
      <c r="I174" s="8"/>
      <c r="J174" s="8"/>
      <c r="K174" s="8"/>
      <c r="L174" s="8"/>
      <c r="M174" s="11" t="n">
        <f aca="false">AVERAGEIFS(M$4:M$140, $B$4:$B$140, "Estagiário/Trainee")</f>
        <v>4.11764705882353</v>
      </c>
      <c r="N174" s="11" t="n">
        <f aca="false">AVERAGEIFS(N$4:N$140, $B$4:$B$140, "Estagiário/Trainee")</f>
        <v>3.94117647058824</v>
      </c>
      <c r="O174" s="11" t="n">
        <f aca="false">AVERAGEIFS(O$4:O$140, $B$4:$B$140, "Estagiário/Trainee")</f>
        <v>3.76470588235294</v>
      </c>
      <c r="P174" s="11" t="n">
        <f aca="false">AVERAGEIFS(P$4:P$140, $B$4:$B$140, "Estagiário/Trainee")</f>
        <v>2.47058823529412</v>
      </c>
      <c r="Q174" s="11" t="n">
        <f aca="false">AVERAGEIFS(Q$4:Q$140, $B$4:$B$140, "Estagiário/Trainee")</f>
        <v>4.11764705882353</v>
      </c>
      <c r="R174" s="11" t="n">
        <f aca="false">AVERAGEIFS(R$4:R$140, $B$4:$B$140, "Estagiário/Trainee")</f>
        <v>3.68235294117647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true" outlineLevel="0" collapsed="false">
      <c r="A175" s="11" t="s">
        <v>57</v>
      </c>
      <c r="B175" s="11"/>
      <c r="C175" s="11" t="n">
        <f aca="false">AVERAGEIFS(C$4:C$140, $B$4:$B$140, "Júnior")</f>
        <v>2.59459459459459</v>
      </c>
      <c r="D175" s="11" t="n">
        <f aca="false">AVERAGEIFS(D$4:D$140, $B$4:$B$140, "Júnior")</f>
        <v>2.7027027027027</v>
      </c>
      <c r="E175" s="11" t="n">
        <f aca="false">AVERAGEIFS(E$4:E$140, $B$4:$B$140, "Júnior")</f>
        <v>2.59459459459459</v>
      </c>
      <c r="F175" s="11" t="n">
        <f aca="false">AVERAGEIFS(F$4:F$140, $B$4:$B$140, "Júnior")</f>
        <v>4.45945945945946</v>
      </c>
      <c r="G175" s="11" t="n">
        <f aca="false">AVERAGEIFS(G$4:G$140, $B$4:$B$140, "Júnior")</f>
        <v>2.32432432432432</v>
      </c>
      <c r="H175" s="11" t="n">
        <f aca="false">AVERAGEIFS(H$4:H$140, $B$4:$B$140, "Júnior")</f>
        <v>2.93513513513514</v>
      </c>
      <c r="I175" s="8"/>
      <c r="J175" s="8"/>
      <c r="K175" s="8"/>
      <c r="L175" s="8"/>
      <c r="M175" s="11" t="n">
        <f aca="false">AVERAGEIFS(M$4:M$140, $B$4:$B$140, "Júnior")</f>
        <v>3.72972972972973</v>
      </c>
      <c r="N175" s="11" t="n">
        <f aca="false">AVERAGEIFS(N$4:N$140, $B$4:$B$140, "Júnior")</f>
        <v>3.72972972972973</v>
      </c>
      <c r="O175" s="11" t="n">
        <f aca="false">AVERAGEIFS(O$4:O$140, $B$4:$B$140, "Júnior")</f>
        <v>3.75675675675676</v>
      </c>
      <c r="P175" s="11" t="n">
        <f aca="false">AVERAGEIFS(P$4:P$140, $B$4:$B$140, "Júnior")</f>
        <v>2.2972972972973</v>
      </c>
      <c r="Q175" s="11" t="n">
        <f aca="false">AVERAGEIFS(Q$4:Q$140, $B$4:$B$140, "Júnior")</f>
        <v>4.40540540540541</v>
      </c>
      <c r="R175" s="11" t="n">
        <f aca="false">AVERAGEIFS(R$4:R$140, $B$4:$B$140, "Júnior")</f>
        <v>3.58378378378378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true" outlineLevel="0" collapsed="false">
      <c r="A176" s="11" t="s">
        <v>58</v>
      </c>
      <c r="B176" s="11"/>
      <c r="C176" s="11" t="n">
        <f aca="false">AVERAGEIFS(C$4:C$140, $B$4:$B$140, "Pleno")</f>
        <v>2.32</v>
      </c>
      <c r="D176" s="11" t="n">
        <f aca="false">AVERAGEIFS(D$4:D$140, $B$4:$B$140, "Pleno")</f>
        <v>2.4</v>
      </c>
      <c r="E176" s="11" t="n">
        <f aca="false">AVERAGEIFS(E$4:E$140, $B$4:$B$140, "Pleno")</f>
        <v>2.82</v>
      </c>
      <c r="F176" s="11" t="n">
        <f aca="false">AVERAGEIFS(F$4:F$140, $B$4:$B$140, "Pleno")</f>
        <v>4.48</v>
      </c>
      <c r="G176" s="11" t="n">
        <f aca="false">AVERAGEIFS(G$4:G$140, $B$4:$B$140, "Pleno")</f>
        <v>2.4</v>
      </c>
      <c r="H176" s="11" t="n">
        <f aca="false">AVERAGEIFS(H$4:H$140, $B$4:$B$140, "Pleno")</f>
        <v>2.884</v>
      </c>
      <c r="I176" s="8"/>
      <c r="J176" s="8"/>
      <c r="K176" s="8"/>
      <c r="L176" s="8"/>
      <c r="M176" s="11" t="n">
        <f aca="false">AVERAGEIFS(M$4:M$140, $B$4:$B$140, "Pleno")</f>
        <v>4.02</v>
      </c>
      <c r="N176" s="11" t="n">
        <f aca="false">AVERAGEIFS(N$4:N$140, $B$4:$B$140, "Pleno")</f>
        <v>3.94</v>
      </c>
      <c r="O176" s="11" t="n">
        <f aca="false">AVERAGEIFS(O$4:O$140, $B$4:$B$140, "Pleno")</f>
        <v>3.8</v>
      </c>
      <c r="P176" s="11" t="n">
        <f aca="false">AVERAGEIFS(P$4:P$140, $B$4:$B$140, "Pleno")</f>
        <v>2.22</v>
      </c>
      <c r="Q176" s="11" t="n">
        <f aca="false">AVERAGEIFS(Q$4:Q$140, $B$4:$B$140, "Pleno")</f>
        <v>4.44</v>
      </c>
      <c r="R176" s="11" t="n">
        <f aca="false">AVERAGEIFS(R$4:R$140, $B$4:$B$140, "Pleno")</f>
        <v>3.684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true" outlineLevel="0" collapsed="false">
      <c r="A177" s="11" t="s">
        <v>59</v>
      </c>
      <c r="B177" s="11"/>
      <c r="C177" s="11" t="n">
        <f aca="false">AVERAGEIFS(C$4:C$140, $B$4:$B$140, "Sênior")</f>
        <v>2.42424242424242</v>
      </c>
      <c r="D177" s="11" t="n">
        <f aca="false">AVERAGEIFS(D$4:D$140, $B$4:$B$140, "Sênior")</f>
        <v>2.72727272727273</v>
      </c>
      <c r="E177" s="11" t="n">
        <f aca="false">AVERAGEIFS(E$4:E$140, $B$4:$B$140, "Sênior")</f>
        <v>3</v>
      </c>
      <c r="F177" s="11" t="n">
        <f aca="false">AVERAGEIFS(F$4:F$140, $B$4:$B$140, "Sênior")</f>
        <v>4.39393939393939</v>
      </c>
      <c r="G177" s="11" t="n">
        <f aca="false">AVERAGEIFS(G$4:G$140, $B$4:$B$140, "Sênior")</f>
        <v>2.12121212121212</v>
      </c>
      <c r="H177" s="11" t="n">
        <f aca="false">AVERAGEIFS(H$4:H$140, $B$4:$B$140, "Sênior")</f>
        <v>2.93333333333333</v>
      </c>
      <c r="I177" s="8"/>
      <c r="J177" s="8"/>
      <c r="K177" s="8"/>
      <c r="L177" s="8"/>
      <c r="M177" s="11" t="n">
        <f aca="false">AVERAGEIFS(M$4:M$140, $B$4:$B$140, "Sênior")</f>
        <v>3.72727272727273</v>
      </c>
      <c r="N177" s="11" t="n">
        <f aca="false">AVERAGEIFS(N$4:N$140, $B$4:$B$140, "Sênior")</f>
        <v>3.6969696969697</v>
      </c>
      <c r="O177" s="11" t="n">
        <f aca="false">AVERAGEIFS(O$4:O$140, $B$4:$B$140, "Sênior")</f>
        <v>3.51515151515152</v>
      </c>
      <c r="P177" s="11" t="n">
        <f aca="false">AVERAGEIFS(P$4:P$140, $B$4:$B$140, "Sênior")</f>
        <v>1.96969696969697</v>
      </c>
      <c r="Q177" s="11" t="n">
        <f aca="false">AVERAGEIFS(Q$4:Q$140, $B$4:$B$140, "Sênior")</f>
        <v>4.36363636363636</v>
      </c>
      <c r="R177" s="11" t="n">
        <f aca="false">AVERAGEIFS(R$4:R$140, $B$4:$B$140, "Sênior")</f>
        <v>3.45454545454545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true" outlineLevel="0" collapsed="false"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true" outlineLevel="0" collapsed="false"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true" outlineLevel="0" collapsed="false"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true" outlineLevel="0" collapsed="false"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true" outlineLevel="0" collapsed="false"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true" outlineLevel="0" collapsed="false"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true" outlineLevel="0" collapsed="false"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true" outlineLevel="0" collapsed="false"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true" outlineLevel="0" collapsed="false"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true" outlineLevel="0" collapsed="false"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true" outlineLevel="0" collapsed="false"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true" outlineLevel="0" collapsed="false"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true" outlineLevel="0" collapsed="false"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true" outlineLevel="0" collapsed="false"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true" outlineLevel="0" collapsed="false"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true" outlineLevel="0" collapsed="false"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true" outlineLevel="0" collapsed="false"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true" outlineLevel="0" collapsed="false"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true" outlineLevel="0" collapsed="false"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true" outlineLevel="0" collapsed="false"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true" outlineLevel="0" collapsed="false"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true" outlineLevel="0" collapsed="false"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true" outlineLevel="0" collapsed="false"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true" outlineLevel="0" collapsed="false"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true" outlineLevel="0" collapsed="false"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true" outlineLevel="0" collapsed="false"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true" outlineLevel="0" collapsed="false"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true" outlineLevel="0" collapsed="false"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true" outlineLevel="0" collapsed="false"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true" outlineLevel="0" collapsed="false"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true" outlineLevel="0" collapsed="false"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true" outlineLevel="0" collapsed="false"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true" outlineLevel="0" collapsed="false"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true" outlineLevel="0" collapsed="false"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true" outlineLevel="0" collapsed="false"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true" outlineLevel="0" collapsed="false"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true" outlineLevel="0" collapsed="false"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true" outlineLevel="0" collapsed="false"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true" outlineLevel="0" collapsed="false"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true" outlineLevel="0" collapsed="false"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true" outlineLevel="0" collapsed="false"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true" outlineLevel="0" collapsed="false"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true" outlineLevel="0" collapsed="false"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true" outlineLevel="0" collapsed="false"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true" outlineLevel="0" collapsed="false"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true" outlineLevel="0" collapsed="false"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true" outlineLevel="0" collapsed="false"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true" outlineLevel="0" collapsed="false"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true" outlineLevel="0" collapsed="false"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true" outlineLevel="0" collapsed="false"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true" outlineLevel="0" collapsed="false"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true" outlineLevel="0" collapsed="false"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true" outlineLevel="0" collapsed="false"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true" outlineLevel="0" collapsed="false"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true" outlineLevel="0" collapsed="false"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true" outlineLevel="0" collapsed="false"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true" outlineLevel="0" collapsed="false"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true" outlineLevel="0" collapsed="false"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true" outlineLevel="0" collapsed="false"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true" outlineLevel="0" collapsed="false"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true" outlineLevel="0" collapsed="false"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true" outlineLevel="0" collapsed="false"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true" outlineLevel="0" collapsed="false"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true" outlineLevel="0" collapsed="false"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true" outlineLevel="0" collapsed="false"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true" outlineLevel="0" collapsed="false"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true" outlineLevel="0" collapsed="false"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true" outlineLevel="0" collapsed="false"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true" outlineLevel="0" collapsed="false"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true" outlineLevel="0" collapsed="false"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true" outlineLevel="0" collapsed="false"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true" outlineLevel="0" collapsed="false"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true" outlineLevel="0" collapsed="false"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true" outlineLevel="0" collapsed="false"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true" outlineLevel="0" collapsed="false"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true" outlineLevel="0" collapsed="false"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true" outlineLevel="0" collapsed="false"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true" outlineLevel="0" collapsed="false"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true" outlineLevel="0" collapsed="false"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true" outlineLevel="0" collapsed="false"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true" outlineLevel="0" collapsed="false"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true" outlineLevel="0" collapsed="false"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true" outlineLevel="0" collapsed="false"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true" outlineLevel="0" collapsed="false"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true" outlineLevel="0" collapsed="false"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true" outlineLevel="0" collapsed="false"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true" outlineLevel="0" collapsed="false"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true" outlineLevel="0" collapsed="false"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true" outlineLevel="0" collapsed="false"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true" outlineLevel="0" collapsed="false"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true" outlineLevel="0" collapsed="false"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true" outlineLevel="0" collapsed="false"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true" outlineLevel="0" collapsed="false"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true" outlineLevel="0" collapsed="false"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true" outlineLevel="0" collapsed="false"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true" outlineLevel="0" collapsed="false"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true" outlineLevel="0" collapsed="false"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true" outlineLevel="0" collapsed="false"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true" outlineLevel="0" collapsed="false"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true" outlineLevel="0" collapsed="false"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true" outlineLevel="0" collapsed="false"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true" outlineLevel="0" collapsed="false"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true" outlineLevel="0" collapsed="false"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true" outlineLevel="0" collapsed="false"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true" outlineLevel="0" collapsed="false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true" outlineLevel="0" collapsed="false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true" outlineLevel="0" collapsed="false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true" outlineLevel="0" collapsed="false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true" outlineLevel="0" collapsed="false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true" outlineLevel="0" collapsed="false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true" outlineLevel="0" collapsed="false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true" outlineLevel="0" collapsed="false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true" outlineLevel="0" collapsed="false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true" outlineLevel="0" collapsed="false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true" outlineLevel="0" collapsed="false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true" outlineLevel="0" collapsed="false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true" outlineLevel="0" collapsed="false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true" outlineLevel="0" collapsed="false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true" outlineLevel="0" collapsed="false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true" outlineLevel="0" collapsed="false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true" outlineLevel="0" collapsed="false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true" outlineLevel="0" collapsed="false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true" outlineLevel="0" collapsed="false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true" outlineLevel="0" collapsed="false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true" outlineLevel="0" collapsed="false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5.7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5.7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5.7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5.7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</sheetData>
  <mergeCells count="3">
    <mergeCell ref="A1:J2"/>
    <mergeCell ref="K1:T2"/>
    <mergeCell ref="V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3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2025-07-17T12:04:26Z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