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by\Proyectos_Python\Hackathon Eurus\IDAAN\"/>
    </mc:Choice>
  </mc:AlternateContent>
  <xr:revisionPtr revIDLastSave="0" documentId="8_{3F6B4468-BF24-4EBE-A921-DD0EFED5486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INGRESOS-GASTOS RUBRO 1984-2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2" l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J8" i="2"/>
  <c r="AA9" i="2" l="1"/>
  <c r="AA10" i="2" l="1"/>
  <c r="Z8" i="2"/>
  <c r="Z9" i="2" s="1"/>
  <c r="Z10" i="2" s="1"/>
  <c r="Y8" i="2"/>
  <c r="Y9" i="2" s="1"/>
  <c r="Y10" i="2" s="1"/>
  <c r="X8" i="2"/>
  <c r="X9" i="2" s="1"/>
  <c r="X10" i="2" s="1"/>
  <c r="W8" i="2"/>
  <c r="W9" i="2" s="1"/>
  <c r="W10" i="2" s="1"/>
  <c r="V8" i="2"/>
  <c r="V9" i="2" s="1"/>
  <c r="V10" i="2" s="1"/>
  <c r="U8" i="2"/>
  <c r="U9" i="2" s="1"/>
  <c r="U10" i="2" s="1"/>
  <c r="T8" i="2"/>
  <c r="T9" i="2" s="1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</calcChain>
</file>

<file path=xl/sharedStrings.xml><?xml version="1.0" encoding="utf-8"?>
<sst xmlns="http://schemas.openxmlformats.org/spreadsheetml/2006/main" count="10" uniqueCount="10">
  <si>
    <t>DESCRIPCION</t>
  </si>
  <si>
    <t>INGRESOS DE OPERACIÓN</t>
  </si>
  <si>
    <t>Químicos</t>
  </si>
  <si>
    <t>Personal</t>
  </si>
  <si>
    <t>Compra de Agua</t>
  </si>
  <si>
    <t>Depreciación de Activos Existentes</t>
  </si>
  <si>
    <t>DEFICIT O SUPERAVIT EN OPERACIÓN</t>
  </si>
  <si>
    <t>TOTAL GASTOS OPERATIVOS</t>
  </si>
  <si>
    <t>Otros Gastos Generales</t>
  </si>
  <si>
    <t>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</si>
</sst>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2" fillId="3" borderId="1" xfId="0" applyNumberFormat="1" applyFont="1" applyFill="1" applyBorder="1"/>
    <xf numFmtId="0" fontId="4" fillId="0" borderId="0" xfId="0" applyFont="1"/>
    <xf numFmtId="3" fontId="3" fillId="0" borderId="1" xfId="0" applyNumberFormat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/>
    <xf numFmtId="3" fontId="2" fillId="3" borderId="4" xfId="0" applyNumberFormat="1" applyFont="1" applyFill="1" applyBorder="1"/>
    <xf numFmtId="0" fontId="2" fillId="2" borderId="7" xfId="0" applyFont="1" applyFill="1" applyBorder="1"/>
    <xf numFmtId="3" fontId="2" fillId="3" borderId="8" xfId="0" applyNumberFormat="1" applyFont="1" applyFill="1" applyBorder="1"/>
    <xf numFmtId="3" fontId="3" fillId="0" borderId="8" xfId="0" applyNumberFormat="1" applyFont="1" applyBorder="1"/>
    <xf numFmtId="0" fontId="2" fillId="2" borderId="10" xfId="0" applyFont="1" applyFill="1" applyBorder="1"/>
    <xf numFmtId="3" fontId="2" fillId="3" borderId="11" xfId="0" applyNumberFormat="1" applyFont="1" applyFill="1" applyBorder="1"/>
    <xf numFmtId="3" fontId="3" fillId="0" borderId="11" xfId="0" applyNumberFormat="1" applyFont="1" applyBorder="1"/>
    <xf numFmtId="3" fontId="3" fillId="0" borderId="4" xfId="0" applyNumberFormat="1" applyFont="1" applyFill="1" applyBorder="1"/>
    <xf numFmtId="3" fontId="3" fillId="0" borderId="1" xfId="0" applyNumberFormat="1" applyFont="1" applyFill="1" applyBorder="1"/>
    <xf numFmtId="38" fontId="2" fillId="4" borderId="9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5" fillId="0" borderId="0" xfId="0" applyFont="1"/>
    <xf numFmtId="0" fontId="2" fillId="4" borderId="12" xfId="0" applyFont="1" applyFill="1" applyBorder="1" applyAlignment="1">
      <alignment vertical="justify" wrapText="1"/>
    </xf>
    <xf numFmtId="3" fontId="3" fillId="0" borderId="4" xfId="0" applyNumberFormat="1" applyFont="1" applyBorder="1"/>
    <xf numFmtId="38" fontId="2" fillId="4" borderId="6" xfId="0" applyNumberFormat="1" applyFont="1" applyFill="1" applyBorder="1" applyAlignment="1">
      <alignment vertical="center"/>
    </xf>
    <xf numFmtId="0" fontId="2" fillId="2" borderId="14" xfId="0" applyFont="1" applyFill="1" applyBorder="1"/>
    <xf numFmtId="3" fontId="3" fillId="0" borderId="13" xfId="0" applyNumberFormat="1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tabSelected="1" topLeftCell="O1" zoomScale="115" zoomScaleNormal="115" workbookViewId="0">
      <selection activeCell="AC17" sqref="AC17"/>
    </sheetView>
  </sheetViews>
  <sheetFormatPr baseColWidth="10" defaultRowHeight="13.2" x14ac:dyDescent="0.25"/>
  <cols>
    <col min="1" max="1" width="21.6640625" customWidth="1"/>
    <col min="2" max="2" width="6" customWidth="1"/>
    <col min="3" max="3" width="5.5546875" customWidth="1"/>
    <col min="4" max="4" width="6.109375" customWidth="1"/>
    <col min="5" max="6" width="6" customWidth="1"/>
    <col min="7" max="7" width="6.33203125" customWidth="1"/>
    <col min="8" max="8" width="6" customWidth="1"/>
    <col min="9" max="10" width="5.88671875" customWidth="1"/>
    <col min="11" max="11" width="5.6640625" customWidth="1"/>
    <col min="12" max="12" width="6" customWidth="1"/>
    <col min="13" max="13" width="5.6640625" customWidth="1"/>
    <col min="14" max="14" width="6" customWidth="1"/>
    <col min="15" max="15" width="5.6640625" customWidth="1"/>
    <col min="16" max="16" width="6.109375" customWidth="1"/>
    <col min="17" max="17" width="5.88671875" customWidth="1"/>
    <col min="18" max="18" width="5.88671875" bestFit="1" customWidth="1"/>
    <col min="19" max="20" width="6" customWidth="1"/>
    <col min="21" max="22" width="5.5546875" customWidth="1"/>
    <col min="23" max="24" width="5.6640625" customWidth="1"/>
    <col min="25" max="27" width="6" customWidth="1"/>
  </cols>
  <sheetData>
    <row r="1" spans="1:36" ht="13.8" thickTop="1" x14ac:dyDescent="0.25">
      <c r="A1" s="11" t="s">
        <v>0</v>
      </c>
      <c r="B1" s="8">
        <v>1984</v>
      </c>
      <c r="C1" s="4">
        <v>1985</v>
      </c>
      <c r="D1" s="4">
        <v>1986</v>
      </c>
      <c r="E1" s="4">
        <v>1987</v>
      </c>
      <c r="F1" s="4">
        <v>1988</v>
      </c>
      <c r="G1" s="4">
        <v>1989</v>
      </c>
      <c r="H1" s="4">
        <v>1990</v>
      </c>
      <c r="I1" s="4">
        <v>1991</v>
      </c>
      <c r="J1" s="4">
        <v>1992</v>
      </c>
      <c r="K1" s="4">
        <v>1993</v>
      </c>
      <c r="L1" s="4">
        <v>1994</v>
      </c>
      <c r="M1" s="4">
        <v>1995</v>
      </c>
      <c r="N1" s="4">
        <v>1996</v>
      </c>
      <c r="O1" s="4">
        <v>1997</v>
      </c>
      <c r="P1" s="4">
        <v>1998</v>
      </c>
      <c r="Q1" s="4">
        <v>1999</v>
      </c>
      <c r="R1" s="4">
        <v>2000</v>
      </c>
      <c r="S1" s="4">
        <v>2001</v>
      </c>
      <c r="T1" s="5">
        <v>2002</v>
      </c>
      <c r="U1" s="4">
        <v>2003</v>
      </c>
      <c r="V1" s="4">
        <v>2004</v>
      </c>
      <c r="W1" s="4">
        <v>2005</v>
      </c>
      <c r="X1" s="4">
        <v>2006</v>
      </c>
      <c r="Y1" s="4">
        <v>2007</v>
      </c>
      <c r="Z1" s="4">
        <v>2008</v>
      </c>
      <c r="AA1" s="6">
        <v>2009</v>
      </c>
      <c r="AB1" s="4">
        <v>2010</v>
      </c>
      <c r="AC1" s="4">
        <v>2011</v>
      </c>
      <c r="AD1" s="4">
        <v>2012</v>
      </c>
      <c r="AE1" s="4">
        <v>2013</v>
      </c>
      <c r="AF1" s="4">
        <v>2014</v>
      </c>
      <c r="AG1" s="4">
        <v>2015</v>
      </c>
      <c r="AH1" s="4">
        <v>2016</v>
      </c>
      <c r="AI1" s="4">
        <v>2017</v>
      </c>
      <c r="AJ1" s="22">
        <v>2018</v>
      </c>
    </row>
    <row r="2" spans="1:36" x14ac:dyDescent="0.25">
      <c r="A2" s="12" t="s">
        <v>1</v>
      </c>
      <c r="B2" s="9">
        <v>40422</v>
      </c>
      <c r="C2" s="1">
        <v>42294</v>
      </c>
      <c r="D2" s="1">
        <v>43649</v>
      </c>
      <c r="E2" s="1">
        <v>44917</v>
      </c>
      <c r="F2" s="1">
        <v>48053</v>
      </c>
      <c r="G2" s="1">
        <v>49316</v>
      </c>
      <c r="H2" s="1">
        <v>49704</v>
      </c>
      <c r="I2" s="1">
        <v>46944</v>
      </c>
      <c r="J2" s="1">
        <v>50894</v>
      </c>
      <c r="K2" s="1">
        <v>52348</v>
      </c>
      <c r="L2" s="1">
        <v>55979</v>
      </c>
      <c r="M2" s="1">
        <v>57627</v>
      </c>
      <c r="N2" s="1">
        <v>56953</v>
      </c>
      <c r="O2" s="1">
        <v>62627</v>
      </c>
      <c r="P2" s="1">
        <v>63324</v>
      </c>
      <c r="Q2" s="1">
        <v>63979</v>
      </c>
      <c r="R2" s="1">
        <v>64781</v>
      </c>
      <c r="S2" s="1">
        <v>66081</v>
      </c>
      <c r="T2" s="1">
        <v>66135</v>
      </c>
      <c r="U2" s="1">
        <v>67336</v>
      </c>
      <c r="V2" s="1">
        <v>71276</v>
      </c>
      <c r="W2" s="1">
        <v>71980</v>
      </c>
      <c r="X2" s="1">
        <v>78164</v>
      </c>
      <c r="Y2" s="1">
        <v>85143</v>
      </c>
      <c r="Z2" s="1">
        <v>86999</v>
      </c>
      <c r="AA2" s="7">
        <v>95146</v>
      </c>
      <c r="AB2" s="1">
        <v>98338</v>
      </c>
      <c r="AC2" s="1">
        <v>103861</v>
      </c>
      <c r="AD2" s="1">
        <v>115540</v>
      </c>
      <c r="AE2" s="1">
        <v>121673</v>
      </c>
      <c r="AF2" s="1">
        <v>138648</v>
      </c>
      <c r="AG2" s="1">
        <v>132643</v>
      </c>
      <c r="AH2" s="1">
        <v>134433</v>
      </c>
      <c r="AI2" s="1">
        <v>141354</v>
      </c>
      <c r="AJ2" s="7">
        <v>138513</v>
      </c>
    </row>
    <row r="3" spans="1:36" x14ac:dyDescent="0.25">
      <c r="A3" s="13" t="s">
        <v>9</v>
      </c>
      <c r="B3" s="10">
        <v>7681</v>
      </c>
      <c r="C3" s="3">
        <v>6191</v>
      </c>
      <c r="D3" s="3">
        <v>8500</v>
      </c>
      <c r="E3" s="3">
        <v>9600</v>
      </c>
      <c r="F3" s="3">
        <v>9000</v>
      </c>
      <c r="G3" s="3">
        <v>9700</v>
      </c>
      <c r="H3" s="3">
        <v>10400</v>
      </c>
      <c r="I3" s="3">
        <v>10800</v>
      </c>
      <c r="J3" s="3">
        <v>11400</v>
      </c>
      <c r="K3" s="3">
        <v>11600</v>
      </c>
      <c r="L3" s="3">
        <v>12400</v>
      </c>
      <c r="M3" s="3">
        <v>13338</v>
      </c>
      <c r="N3" s="3">
        <v>12630</v>
      </c>
      <c r="O3" s="3">
        <v>12630</v>
      </c>
      <c r="P3" s="3">
        <v>12078</v>
      </c>
      <c r="Q3" s="3">
        <v>11294</v>
      </c>
      <c r="R3" s="3">
        <v>13135</v>
      </c>
      <c r="S3" s="3">
        <v>16421</v>
      </c>
      <c r="T3" s="3">
        <v>14888</v>
      </c>
      <c r="U3" s="3">
        <v>15151</v>
      </c>
      <c r="V3" s="3">
        <v>16968</v>
      </c>
      <c r="W3" s="3">
        <v>19822</v>
      </c>
      <c r="X3" s="3">
        <v>22928</v>
      </c>
      <c r="Y3" s="3">
        <v>27974</v>
      </c>
      <c r="Z3" s="3">
        <v>40758</v>
      </c>
      <c r="AA3" s="20">
        <v>31446</v>
      </c>
      <c r="AB3" s="3">
        <v>32433</v>
      </c>
      <c r="AC3" s="3">
        <v>30339</v>
      </c>
      <c r="AD3" s="3">
        <v>35793</v>
      </c>
      <c r="AE3" s="3">
        <v>41093</v>
      </c>
      <c r="AF3" s="3">
        <v>40490</v>
      </c>
      <c r="AG3" s="3">
        <v>48389</v>
      </c>
      <c r="AH3" s="15">
        <v>34831</v>
      </c>
      <c r="AI3" s="15">
        <v>37532</v>
      </c>
      <c r="AJ3" s="14">
        <v>46849</v>
      </c>
    </row>
    <row r="4" spans="1:36" x14ac:dyDescent="0.25">
      <c r="A4" s="13" t="s">
        <v>2</v>
      </c>
      <c r="B4" s="10">
        <v>363</v>
      </c>
      <c r="C4" s="3">
        <v>668</v>
      </c>
      <c r="D4" s="3">
        <v>796</v>
      </c>
      <c r="E4" s="3">
        <v>973</v>
      </c>
      <c r="F4" s="3">
        <v>1070</v>
      </c>
      <c r="G4" s="3">
        <v>1198</v>
      </c>
      <c r="H4" s="3">
        <v>1190</v>
      </c>
      <c r="I4" s="3">
        <v>1364</v>
      </c>
      <c r="J4" s="3">
        <v>1231</v>
      </c>
      <c r="K4" s="3">
        <v>1838</v>
      </c>
      <c r="L4" s="3">
        <v>2543</v>
      </c>
      <c r="M4" s="3">
        <v>1861</v>
      </c>
      <c r="N4" s="3">
        <v>2968</v>
      </c>
      <c r="O4" s="3">
        <v>3168</v>
      </c>
      <c r="P4" s="3">
        <v>1655</v>
      </c>
      <c r="Q4" s="3">
        <v>1737</v>
      </c>
      <c r="R4" s="3">
        <v>1386</v>
      </c>
      <c r="S4" s="3">
        <v>1655</v>
      </c>
      <c r="T4" s="3">
        <v>1934</v>
      </c>
      <c r="U4" s="3">
        <v>1852</v>
      </c>
      <c r="V4" s="3">
        <v>1508</v>
      </c>
      <c r="W4" s="3">
        <v>1934</v>
      </c>
      <c r="X4" s="3">
        <v>2581</v>
      </c>
      <c r="Y4" s="3">
        <v>3216</v>
      </c>
      <c r="Z4" s="3">
        <v>4299</v>
      </c>
      <c r="AA4" s="20">
        <v>4477</v>
      </c>
      <c r="AB4" s="3">
        <v>4183</v>
      </c>
      <c r="AC4" s="3">
        <v>3035</v>
      </c>
      <c r="AD4" s="3">
        <v>5065</v>
      </c>
      <c r="AE4" s="3">
        <v>6709</v>
      </c>
      <c r="AF4" s="3">
        <v>6276</v>
      </c>
      <c r="AG4" s="3">
        <v>5406</v>
      </c>
      <c r="AH4" s="15">
        <v>6999</v>
      </c>
      <c r="AI4" s="15">
        <v>5383</v>
      </c>
      <c r="AJ4" s="14">
        <v>6653</v>
      </c>
    </row>
    <row r="5" spans="1:36" x14ac:dyDescent="0.25">
      <c r="A5" s="13" t="s">
        <v>3</v>
      </c>
      <c r="B5" s="10">
        <v>9860</v>
      </c>
      <c r="C5" s="3">
        <v>10100</v>
      </c>
      <c r="D5" s="3">
        <v>10900</v>
      </c>
      <c r="E5" s="3">
        <v>12400</v>
      </c>
      <c r="F5" s="3">
        <v>10300</v>
      </c>
      <c r="G5" s="3">
        <v>10450</v>
      </c>
      <c r="H5" s="3">
        <v>10787</v>
      </c>
      <c r="I5" s="3">
        <v>11665</v>
      </c>
      <c r="J5" s="3">
        <v>11604</v>
      </c>
      <c r="K5" s="3">
        <v>12223</v>
      </c>
      <c r="L5" s="3">
        <v>12283</v>
      </c>
      <c r="M5" s="3">
        <v>13498</v>
      </c>
      <c r="N5" s="3">
        <v>15109</v>
      </c>
      <c r="O5" s="3">
        <v>17278</v>
      </c>
      <c r="P5" s="3">
        <v>17022</v>
      </c>
      <c r="Q5" s="3">
        <v>16208</v>
      </c>
      <c r="R5" s="3">
        <v>17227</v>
      </c>
      <c r="S5" s="3">
        <v>16870</v>
      </c>
      <c r="T5" s="3">
        <v>16395</v>
      </c>
      <c r="U5" s="3">
        <v>16485</v>
      </c>
      <c r="V5" s="3">
        <v>16994</v>
      </c>
      <c r="W5" s="3">
        <v>15791</v>
      </c>
      <c r="X5" s="3">
        <v>16659</v>
      </c>
      <c r="Y5" s="3">
        <v>16855</v>
      </c>
      <c r="Z5" s="3">
        <v>17637</v>
      </c>
      <c r="AA5" s="20">
        <v>19226</v>
      </c>
      <c r="AB5" s="3">
        <v>19684</v>
      </c>
      <c r="AC5" s="3">
        <v>23096</v>
      </c>
      <c r="AD5" s="3">
        <v>26008</v>
      </c>
      <c r="AE5" s="3">
        <v>34822</v>
      </c>
      <c r="AF5" s="3">
        <v>33656</v>
      </c>
      <c r="AG5" s="3">
        <v>34538</v>
      </c>
      <c r="AH5" s="15">
        <v>52027</v>
      </c>
      <c r="AI5" s="15">
        <v>46371</v>
      </c>
      <c r="AJ5" s="14">
        <v>45994</v>
      </c>
    </row>
    <row r="6" spans="1:36" x14ac:dyDescent="0.25">
      <c r="A6" s="13" t="s">
        <v>4</v>
      </c>
      <c r="B6" s="10">
        <v>9308</v>
      </c>
      <c r="C6" s="3">
        <v>10198</v>
      </c>
      <c r="D6" s="3">
        <v>8083</v>
      </c>
      <c r="E6" s="3">
        <v>9024</v>
      </c>
      <c r="F6" s="3">
        <v>9531</v>
      </c>
      <c r="G6" s="3">
        <v>9475</v>
      </c>
      <c r="H6" s="3">
        <v>9816</v>
      </c>
      <c r="I6" s="3">
        <v>10335</v>
      </c>
      <c r="J6" s="3">
        <v>10845</v>
      </c>
      <c r="K6" s="3">
        <v>10465</v>
      </c>
      <c r="L6" s="3">
        <v>11591</v>
      </c>
      <c r="M6" s="3">
        <v>12030</v>
      </c>
      <c r="N6" s="3">
        <v>12272</v>
      </c>
      <c r="O6" s="3">
        <v>13110</v>
      </c>
      <c r="P6" s="3">
        <v>15216</v>
      </c>
      <c r="Q6" s="3">
        <v>16442</v>
      </c>
      <c r="R6" s="3">
        <v>17069</v>
      </c>
      <c r="S6" s="3">
        <v>17170</v>
      </c>
      <c r="T6" s="3">
        <v>19104</v>
      </c>
      <c r="U6" s="3">
        <v>23249</v>
      </c>
      <c r="V6" s="3">
        <v>23775</v>
      </c>
      <c r="W6" s="3">
        <v>24412</v>
      </c>
      <c r="X6" s="3">
        <v>25712</v>
      </c>
      <c r="Y6" s="3">
        <v>26299</v>
      </c>
      <c r="Z6" s="3">
        <v>29076</v>
      </c>
      <c r="AA6" s="20">
        <v>31041</v>
      </c>
      <c r="AB6" s="3">
        <v>34793</v>
      </c>
      <c r="AC6" s="3">
        <v>36292</v>
      </c>
      <c r="AD6" s="3">
        <v>37599</v>
      </c>
      <c r="AE6" s="3">
        <v>40888</v>
      </c>
      <c r="AF6" s="3">
        <v>41014</v>
      </c>
      <c r="AG6" s="3">
        <v>41760</v>
      </c>
      <c r="AH6" s="15">
        <v>40073</v>
      </c>
      <c r="AI6" s="15">
        <v>27853</v>
      </c>
      <c r="AJ6" s="14">
        <v>50313</v>
      </c>
    </row>
    <row r="7" spans="1:36" x14ac:dyDescent="0.25">
      <c r="A7" s="13" t="s">
        <v>5</v>
      </c>
      <c r="B7" s="10">
        <v>7528</v>
      </c>
      <c r="C7" s="3">
        <v>7841</v>
      </c>
      <c r="D7" s="3">
        <v>7879</v>
      </c>
      <c r="E7" s="3">
        <v>8096</v>
      </c>
      <c r="F7" s="3">
        <v>9154</v>
      </c>
      <c r="G7" s="3">
        <v>9280</v>
      </c>
      <c r="H7" s="3">
        <v>9295</v>
      </c>
      <c r="I7" s="3">
        <v>9517</v>
      </c>
      <c r="J7" s="3">
        <v>9655</v>
      </c>
      <c r="K7" s="3">
        <v>9712</v>
      </c>
      <c r="L7" s="3">
        <v>10316</v>
      </c>
      <c r="M7" s="3">
        <v>11247</v>
      </c>
      <c r="N7" s="3">
        <v>11758</v>
      </c>
      <c r="O7" s="3">
        <v>12427</v>
      </c>
      <c r="P7" s="3">
        <v>13369</v>
      </c>
      <c r="Q7" s="3">
        <v>14158</v>
      </c>
      <c r="R7" s="3">
        <v>14140</v>
      </c>
      <c r="S7" s="3">
        <v>14133</v>
      </c>
      <c r="T7" s="3">
        <v>14129</v>
      </c>
      <c r="U7" s="3">
        <v>14529</v>
      </c>
      <c r="V7" s="3">
        <v>15771</v>
      </c>
      <c r="W7" s="3">
        <v>15623</v>
      </c>
      <c r="X7" s="3">
        <v>16169</v>
      </c>
      <c r="Y7" s="3">
        <v>16043</v>
      </c>
      <c r="Z7" s="3">
        <v>15555</v>
      </c>
      <c r="AA7" s="20">
        <v>15604</v>
      </c>
      <c r="AB7" s="3">
        <v>16992</v>
      </c>
      <c r="AC7" s="3">
        <v>17196</v>
      </c>
      <c r="AD7" s="3">
        <v>17935</v>
      </c>
      <c r="AE7" s="3">
        <v>18775</v>
      </c>
      <c r="AF7" s="3">
        <v>20115</v>
      </c>
      <c r="AG7" s="3">
        <v>19488</v>
      </c>
      <c r="AH7" s="15">
        <v>19174</v>
      </c>
      <c r="AI7" s="15">
        <v>21696</v>
      </c>
      <c r="AJ7" s="14">
        <v>21586</v>
      </c>
    </row>
    <row r="8" spans="1:36" x14ac:dyDescent="0.25">
      <c r="A8" s="13" t="s">
        <v>8</v>
      </c>
      <c r="B8" s="10">
        <v>5188</v>
      </c>
      <c r="C8" s="3">
        <v>9381</v>
      </c>
      <c r="D8" s="3">
        <v>5988</v>
      </c>
      <c r="E8" s="3">
        <v>5773</v>
      </c>
      <c r="F8" s="3">
        <v>7062</v>
      </c>
      <c r="G8" s="3">
        <v>5602</v>
      </c>
      <c r="H8" s="3">
        <v>5252</v>
      </c>
      <c r="I8" s="3">
        <v>5784</v>
      </c>
      <c r="J8" s="3">
        <v>5488</v>
      </c>
      <c r="K8" s="3">
        <v>6016</v>
      </c>
      <c r="L8" s="3">
        <v>4872</v>
      </c>
      <c r="M8" s="3">
        <v>6085</v>
      </c>
      <c r="N8" s="3">
        <v>7230</v>
      </c>
      <c r="O8" s="3">
        <v>7490</v>
      </c>
      <c r="P8" s="3">
        <v>21520</v>
      </c>
      <c r="Q8" s="3">
        <v>9194</v>
      </c>
      <c r="R8" s="3">
        <v>10253</v>
      </c>
      <c r="S8" s="3">
        <v>11988</v>
      </c>
      <c r="T8" s="3">
        <f>9381+611+659+262</f>
        <v>10913</v>
      </c>
      <c r="U8" s="3">
        <f>997+445+375+6190</f>
        <v>8007</v>
      </c>
      <c r="V8" s="3">
        <f>676+757+425+8876</f>
        <v>10734</v>
      </c>
      <c r="W8" s="3">
        <f>679+526+543+12249</f>
        <v>13997</v>
      </c>
      <c r="X8" s="3">
        <f>731+787+696+7598</f>
        <v>9812</v>
      </c>
      <c r="Y8" s="3">
        <f>922+944+8401+803</f>
        <v>11070</v>
      </c>
      <c r="Z8" s="3">
        <f>812+1106+10970+824</f>
        <v>13712</v>
      </c>
      <c r="AA8" s="20">
        <v>16864</v>
      </c>
      <c r="AB8" s="3">
        <v>21261</v>
      </c>
      <c r="AC8" s="3">
        <v>21284</v>
      </c>
      <c r="AD8" s="3">
        <v>24691</v>
      </c>
      <c r="AE8" s="3">
        <v>32518</v>
      </c>
      <c r="AF8" s="3">
        <v>39460</v>
      </c>
      <c r="AG8" s="3">
        <v>43317</v>
      </c>
      <c r="AH8" s="15">
        <v>48635</v>
      </c>
      <c r="AI8" s="15">
        <v>37602</v>
      </c>
      <c r="AJ8" s="23">
        <f>AJ9-(SUM(AJ3:AJ7))</f>
        <v>47655</v>
      </c>
    </row>
    <row r="9" spans="1:36" x14ac:dyDescent="0.25">
      <c r="A9" s="12" t="s">
        <v>7</v>
      </c>
      <c r="B9" s="9">
        <f>SUM(B3:B8)</f>
        <v>39928</v>
      </c>
      <c r="C9" s="1">
        <f t="shared" ref="C9:N9" si="0">SUM(C3:C8)</f>
        <v>44379</v>
      </c>
      <c r="D9" s="1">
        <f t="shared" si="0"/>
        <v>42146</v>
      </c>
      <c r="E9" s="1">
        <f t="shared" si="0"/>
        <v>45866</v>
      </c>
      <c r="F9" s="1">
        <f t="shared" si="0"/>
        <v>46117</v>
      </c>
      <c r="G9" s="1">
        <f t="shared" si="0"/>
        <v>45705</v>
      </c>
      <c r="H9" s="1">
        <f t="shared" si="0"/>
        <v>46740</v>
      </c>
      <c r="I9" s="1">
        <f t="shared" si="0"/>
        <v>49465</v>
      </c>
      <c r="J9" s="1">
        <f t="shared" si="0"/>
        <v>50223</v>
      </c>
      <c r="K9" s="1">
        <f t="shared" si="0"/>
        <v>51854</v>
      </c>
      <c r="L9" s="1">
        <f t="shared" si="0"/>
        <v>54005</v>
      </c>
      <c r="M9" s="1">
        <f t="shared" si="0"/>
        <v>58059</v>
      </c>
      <c r="N9" s="1">
        <f t="shared" si="0"/>
        <v>61967</v>
      </c>
      <c r="O9" s="1">
        <f t="shared" ref="O9:Z9" si="1">SUM(O3:O8)</f>
        <v>66103</v>
      </c>
      <c r="P9" s="1">
        <f t="shared" si="1"/>
        <v>80860</v>
      </c>
      <c r="Q9" s="1">
        <f t="shared" si="1"/>
        <v>69033</v>
      </c>
      <c r="R9" s="1">
        <f t="shared" si="1"/>
        <v>73210</v>
      </c>
      <c r="S9" s="1">
        <f t="shared" si="1"/>
        <v>78237</v>
      </c>
      <c r="T9" s="1">
        <f t="shared" si="1"/>
        <v>77363</v>
      </c>
      <c r="U9" s="1">
        <f t="shared" si="1"/>
        <v>79273</v>
      </c>
      <c r="V9" s="1">
        <f t="shared" si="1"/>
        <v>85750</v>
      </c>
      <c r="W9" s="1">
        <f t="shared" si="1"/>
        <v>91579</v>
      </c>
      <c r="X9" s="1">
        <f t="shared" si="1"/>
        <v>93861</v>
      </c>
      <c r="Y9" s="1">
        <f t="shared" si="1"/>
        <v>101457</v>
      </c>
      <c r="Z9" s="1">
        <f t="shared" si="1"/>
        <v>121037</v>
      </c>
      <c r="AA9" s="7">
        <f>SUM(AA3:AA8)</f>
        <v>118658</v>
      </c>
      <c r="AB9" s="1">
        <f t="shared" ref="AB9:AG9" si="2">SUM(AB3:AB8)</f>
        <v>129346</v>
      </c>
      <c r="AC9" s="1">
        <f t="shared" si="2"/>
        <v>131242</v>
      </c>
      <c r="AD9" s="1">
        <f t="shared" si="2"/>
        <v>147091</v>
      </c>
      <c r="AE9" s="1">
        <f t="shared" si="2"/>
        <v>174805</v>
      </c>
      <c r="AF9" s="1">
        <f t="shared" si="2"/>
        <v>181011</v>
      </c>
      <c r="AG9" s="1">
        <f t="shared" si="2"/>
        <v>192898</v>
      </c>
      <c r="AH9" s="1">
        <f>SUM(AH3:AH8)</f>
        <v>201739</v>
      </c>
      <c r="AI9" s="1">
        <f>SUM(AI3:AI8)</f>
        <v>176437</v>
      </c>
      <c r="AJ9" s="7">
        <v>219050</v>
      </c>
    </row>
    <row r="10" spans="1:36" ht="21" thickBot="1" x14ac:dyDescent="0.3">
      <c r="A10" s="19" t="s">
        <v>6</v>
      </c>
      <c r="B10" s="16">
        <f>+B2-B9</f>
        <v>494</v>
      </c>
      <c r="C10" s="17">
        <f>+C2-C9</f>
        <v>-2085</v>
      </c>
      <c r="D10" s="17">
        <f>+D2-D9</f>
        <v>1503</v>
      </c>
      <c r="E10" s="17">
        <f>+E2-E9</f>
        <v>-949</v>
      </c>
      <c r="F10" s="17">
        <f>+F2-F9</f>
        <v>1936</v>
      </c>
      <c r="G10" s="17">
        <f>+G2-G9</f>
        <v>3611</v>
      </c>
      <c r="H10" s="17">
        <f>+H2-H9</f>
        <v>2964</v>
      </c>
      <c r="I10" s="17">
        <f>+I2-I9</f>
        <v>-2521</v>
      </c>
      <c r="J10" s="17">
        <f>+J2-J9</f>
        <v>671</v>
      </c>
      <c r="K10" s="17">
        <f>+K2-K9</f>
        <v>494</v>
      </c>
      <c r="L10" s="17">
        <f>+L2-L9</f>
        <v>1974</v>
      </c>
      <c r="M10" s="17">
        <f>+M2-M9</f>
        <v>-432</v>
      </c>
      <c r="N10" s="17">
        <f>+N2-N9</f>
        <v>-5014</v>
      </c>
      <c r="O10" s="17">
        <f>+O2-O9</f>
        <v>-3476</v>
      </c>
      <c r="P10" s="17">
        <f>+P2-P9</f>
        <v>-17536</v>
      </c>
      <c r="Q10" s="17">
        <f>+Q2-Q9</f>
        <v>-5054</v>
      </c>
      <c r="R10" s="17">
        <f>+R2-R9</f>
        <v>-8429</v>
      </c>
      <c r="S10" s="17">
        <f>+S2-S9</f>
        <v>-12156</v>
      </c>
      <c r="T10" s="17">
        <f>+T2-T9</f>
        <v>-11228</v>
      </c>
      <c r="U10" s="17">
        <f>+U2-U9</f>
        <v>-11937</v>
      </c>
      <c r="V10" s="17">
        <f>+V2-V9</f>
        <v>-14474</v>
      </c>
      <c r="W10" s="17">
        <f>+W2-W9</f>
        <v>-19599</v>
      </c>
      <c r="X10" s="17">
        <f>+X2-X9</f>
        <v>-15697</v>
      </c>
      <c r="Y10" s="17">
        <f>+Y2-Y9</f>
        <v>-16314</v>
      </c>
      <c r="Z10" s="17">
        <f>+Z2-Z9</f>
        <v>-34038</v>
      </c>
      <c r="AA10" s="21">
        <f>+AA2-AA9</f>
        <v>-23512</v>
      </c>
      <c r="AB10" s="17">
        <f>+AB2-AB9</f>
        <v>-31008</v>
      </c>
      <c r="AC10" s="17">
        <f>+AC2-AC9</f>
        <v>-27381</v>
      </c>
      <c r="AD10" s="17">
        <f>+AD2-AD9</f>
        <v>-31551</v>
      </c>
      <c r="AE10" s="17">
        <f>+AE2-AE9</f>
        <v>-53132</v>
      </c>
      <c r="AF10" s="17">
        <f>+AF2-AF9</f>
        <v>-42363</v>
      </c>
      <c r="AG10" s="17">
        <f>+AG2-AG9</f>
        <v>-60255</v>
      </c>
      <c r="AH10" s="17">
        <f>+AH2-AH9</f>
        <v>-67306</v>
      </c>
      <c r="AI10" s="17">
        <f>+AI2-AI9</f>
        <v>-35083</v>
      </c>
      <c r="AJ10" s="21">
        <f>+AJ2-AJ9</f>
        <v>-80537</v>
      </c>
    </row>
    <row r="11" spans="1:36" ht="13.8" thickTop="1" x14ac:dyDescent="0.25"/>
    <row r="17" spans="1:29" x14ac:dyDescent="0.25">
      <c r="AC17" s="24"/>
    </row>
    <row r="23" spans="1:29" x14ac:dyDescent="0.25">
      <c r="A23" s="18"/>
    </row>
    <row r="32" spans="1:29" ht="13.8" x14ac:dyDescent="0.25">
      <c r="B32" s="2"/>
      <c r="C32" s="2"/>
      <c r="D32" s="2"/>
      <c r="E32" s="2"/>
      <c r="F32" s="2"/>
      <c r="G32" s="2"/>
      <c r="H32" s="2"/>
      <c r="I32" s="2"/>
    </row>
    <row r="33" spans="10:27" ht="13.8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</sheetData>
  <phoneticPr fontId="1" type="noConversion"/>
  <printOptions horizontalCentered="1"/>
  <pageMargins left="0.19685039370078741" right="0.15748031496062992" top="0.98425196850393704" bottom="0.98425196850393704" header="0" footer="0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INGRESOS-GASTOS RUBRO 1984-2018</vt:lpstr>
    </vt:vector>
  </TitlesOfParts>
  <Company>ERSP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Lucinio  González</dc:creator>
  <cp:lastModifiedBy>fernando cutire</cp:lastModifiedBy>
  <cp:lastPrinted>2019-08-16T14:48:34Z</cp:lastPrinted>
  <dcterms:created xsi:type="dcterms:W3CDTF">2002-10-29T14:16:27Z</dcterms:created>
  <dcterms:modified xsi:type="dcterms:W3CDTF">2019-09-29T07:03:14Z</dcterms:modified>
</cp:coreProperties>
</file>