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https://utpac.sharepoint.com/sites/Section_2020212106/Documentos compartidos/General/"/>
    </mc:Choice>
  </mc:AlternateContent>
  <xr:revisionPtr revIDLastSave="445" documentId="11_2A96880638DDE8052FC679DE280EA0F2138FD8E3" xr6:coauthVersionLast="45" xr6:coauthVersionMax="47" xr10:uidLastSave="{871280E3-5AD0-4FE9-98A9-D03688EC2DAF}"/>
  <bookViews>
    <workbookView xWindow="-108" yWindow="-108" windowWidth="23256" windowHeight="12576" tabRatio="259" xr2:uid="{00000000-000D-0000-FFFF-FFFF00000000}"/>
  </bookViews>
  <sheets>
    <sheet name="ejemplo expl" sheetId="1" r:id="rId1"/>
    <sheet name="Practica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  <c r="E18" i="2"/>
  <c r="E29" i="2"/>
  <c r="F29" i="2"/>
  <c r="G29" i="2"/>
  <c r="H29" i="2"/>
  <c r="D29" i="2"/>
  <c r="E28" i="2"/>
  <c r="F28" i="2"/>
  <c r="G28" i="2"/>
  <c r="H28" i="2"/>
  <c r="D28" i="2"/>
  <c r="E27" i="2"/>
  <c r="F27" i="2"/>
  <c r="G27" i="2"/>
  <c r="H27" i="2"/>
  <c r="D27" i="2"/>
  <c r="I26" i="2"/>
  <c r="E21" i="2"/>
  <c r="F21" i="2"/>
  <c r="G21" i="2"/>
  <c r="H21" i="2"/>
  <c r="D21" i="2"/>
  <c r="E20" i="2"/>
  <c r="F20" i="2"/>
  <c r="G20" i="2"/>
  <c r="H20" i="2"/>
  <c r="D20" i="2"/>
  <c r="F18" i="2"/>
  <c r="G18" i="2"/>
  <c r="H18" i="2"/>
  <c r="D18" i="2"/>
  <c r="E19" i="2"/>
  <c r="F19" i="2"/>
  <c r="G19" i="2"/>
  <c r="D19" i="2"/>
  <c r="I10" i="2"/>
  <c r="I9" i="2"/>
  <c r="E11" i="2"/>
  <c r="F11" i="2"/>
  <c r="G11" i="2"/>
  <c r="D11" i="2"/>
  <c r="E12" i="2"/>
  <c r="F12" i="2"/>
  <c r="G12" i="2"/>
  <c r="D12" i="2"/>
  <c r="C11" i="1"/>
  <c r="C28" i="1"/>
  <c r="E29" i="1"/>
  <c r="E30" i="1"/>
  <c r="E19" i="1"/>
  <c r="G20" i="1"/>
  <c r="F20" i="1"/>
  <c r="D20" i="1"/>
  <c r="E21" i="1"/>
  <c r="E22" i="1"/>
  <c r="C21" i="1"/>
  <c r="C22" i="1"/>
  <c r="H10" i="1"/>
  <c r="H9" i="1"/>
  <c r="D11" i="1"/>
  <c r="D12" i="1"/>
  <c r="E11" i="1"/>
  <c r="E12" i="1"/>
  <c r="F11" i="1"/>
  <c r="F12" i="1"/>
  <c r="C12" i="1"/>
  <c r="G11" i="1"/>
  <c r="C29" i="1"/>
  <c r="C30" i="1"/>
  <c r="D28" i="1"/>
  <c r="D29" i="1"/>
  <c r="D30" i="1"/>
  <c r="D19" i="1"/>
  <c r="D21" i="1"/>
  <c r="D22" i="1"/>
  <c r="F28" i="1"/>
  <c r="F29" i="1"/>
  <c r="F30" i="1"/>
  <c r="F19" i="1"/>
  <c r="F21" i="1"/>
  <c r="F22" i="1"/>
  <c r="G28" i="1"/>
  <c r="G29" i="1"/>
  <c r="I20" i="1"/>
  <c r="G19" i="1"/>
  <c r="I19" i="1"/>
  <c r="G21" i="1"/>
</calcChain>
</file>

<file path=xl/sharedStrings.xml><?xml version="1.0" encoding="utf-8"?>
<sst xmlns="http://schemas.openxmlformats.org/spreadsheetml/2006/main" count="102" uniqueCount="34">
  <si>
    <t>TABLEAU 1</t>
  </si>
  <si>
    <t>Max</t>
  </si>
  <si>
    <t>Cj</t>
  </si>
  <si>
    <t>Cb</t>
  </si>
  <si>
    <t>Variable Básicas</t>
  </si>
  <si>
    <t>X1</t>
  </si>
  <si>
    <t>X2</t>
  </si>
  <si>
    <t>S1</t>
  </si>
  <si>
    <t>S2</t>
  </si>
  <si>
    <t>Lado Derecho</t>
  </si>
  <si>
    <t>Zj</t>
  </si>
  <si>
    <t>Cj-Zj</t>
  </si>
  <si>
    <t>ELEMENTO PIVOTE</t>
  </si>
  <si>
    <t>Tableau 2</t>
  </si>
  <si>
    <t>SOLUCIÓN ÓPTIMA</t>
  </si>
  <si>
    <t>X1= 30</t>
  </si>
  <si>
    <t>S1 =0</t>
  </si>
  <si>
    <t>X2= 40</t>
  </si>
  <si>
    <t>S2 = 0</t>
  </si>
  <si>
    <t>Z = 410</t>
  </si>
  <si>
    <t>Practica y plantilla de metodo simplex</t>
  </si>
  <si>
    <t>(&lt;---funcion objetivo)</t>
  </si>
  <si>
    <t>S1 Y S2 VARIABLES BASICAS</t>
  </si>
  <si>
    <t>el menor es 50</t>
  </si>
  <si>
    <t>de la fila S2(sale)</t>
  </si>
  <si>
    <t>el "2" es pivote</t>
  </si>
  <si>
    <t>El cuatro es porque debo eliminar el cuatro de la fila S1 multiplicando el -4 con la fila 2 y sumando con la fila S1</t>
  </si>
  <si>
    <t>el menor valor mi pivote es 1</t>
  </si>
  <si>
    <t xml:space="preserve">Sol: </t>
  </si>
  <si>
    <t>x1: 40</t>
  </si>
  <si>
    <t>x2: 30</t>
  </si>
  <si>
    <t>zj:410</t>
  </si>
  <si>
    <t>(-3,4)</t>
  </si>
  <si>
    <t>(-5,7)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</si>
</sst>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Times New Roman"/>
    </font>
    <font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justify" vertical="justify"/>
    </xf>
    <xf numFmtId="0" fontId="0" fillId="0" borderId="1" xfId="0" applyBorder="1" applyAlignment="1">
      <alignment horizontal="justify" vertical="justify"/>
    </xf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justify"/>
    </xf>
    <xf numFmtId="0" fontId="0" fillId="2" borderId="1" xfId="0" applyFill="1" applyBorder="1" applyAlignment="1">
      <alignment horizontal="center" vertical="justify"/>
    </xf>
    <xf numFmtId="0" fontId="1" fillId="2" borderId="0" xfId="0" applyFont="1" applyFill="1"/>
    <xf numFmtId="0" fontId="0" fillId="2" borderId="1" xfId="0" applyFill="1" applyBorder="1" applyAlignment="1">
      <alignment horizontal="justify" vertical="justify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justify" vertical="justify"/>
    </xf>
    <xf numFmtId="0" fontId="0" fillId="3" borderId="1" xfId="0" applyFill="1" applyBorder="1" applyAlignment="1">
      <alignment horizontal="center" vertical="justify"/>
    </xf>
    <xf numFmtId="0" fontId="1" fillId="4" borderId="0" xfId="0" applyFont="1" applyFill="1"/>
    <xf numFmtId="0" fontId="0" fillId="4" borderId="1" xfId="0" applyFill="1" applyBorder="1" applyAlignment="1">
      <alignment horizontal="center" vertical="justify"/>
    </xf>
    <xf numFmtId="164" fontId="0" fillId="2" borderId="1" xfId="0" applyNumberFormat="1" applyFill="1" applyBorder="1" applyAlignment="1">
      <alignment horizontal="center" vertical="justify"/>
    </xf>
    <xf numFmtId="164" fontId="0" fillId="0" borderId="1" xfId="0" applyNumberFormat="1" applyBorder="1" applyAlignment="1">
      <alignment horizontal="center" vertical="justify"/>
    </xf>
    <xf numFmtId="164" fontId="0" fillId="4" borderId="1" xfId="0" applyNumberFormat="1" applyFill="1" applyBorder="1" applyAlignment="1">
      <alignment horizontal="center" vertical="justify"/>
    </xf>
    <xf numFmtId="164" fontId="0" fillId="0" borderId="1" xfId="0" applyNumberFormat="1" applyBorder="1"/>
    <xf numFmtId="1" fontId="0" fillId="0" borderId="1" xfId="0" applyNumberFormat="1" applyBorder="1" applyAlignment="1">
      <alignment horizontal="justify" vertical="justify"/>
    </xf>
    <xf numFmtId="1" fontId="0" fillId="2" borderId="1" xfId="0" applyNumberFormat="1" applyFill="1" applyBorder="1" applyAlignment="1">
      <alignment horizontal="justify" vertical="justify"/>
    </xf>
    <xf numFmtId="164" fontId="0" fillId="3" borderId="1" xfId="0" applyNumberFormat="1" applyFill="1" applyBorder="1" applyAlignment="1">
      <alignment horizontal="center" vertical="justify"/>
    </xf>
    <xf numFmtId="1" fontId="0" fillId="3" borderId="1" xfId="0" applyNumberFormat="1" applyFill="1" applyBorder="1" applyAlignment="1">
      <alignment horizontal="justify" vertical="justify"/>
    </xf>
    <xf numFmtId="164" fontId="0" fillId="3" borderId="1" xfId="0" applyNumberFormat="1" applyFill="1" applyBorder="1" applyAlignment="1">
      <alignment horizontal="center"/>
    </xf>
    <xf numFmtId="0" fontId="0" fillId="2" borderId="0" xfId="0" applyFill="1"/>
    <xf numFmtId="0" fontId="0" fillId="5" borderId="1" xfId="0" applyFill="1" applyBorder="1" applyAlignment="1">
      <alignment horizontal="center" vertical="justify"/>
    </xf>
    <xf numFmtId="0" fontId="0" fillId="0" borderId="0" xfId="0"/>
    <xf numFmtId="0" fontId="0" fillId="0" borderId="1" xfId="0" applyBorder="1" applyAlignment="1">
      <alignment horizontal="justify" vertical="justify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justify"/>
    </xf>
    <xf numFmtId="0" fontId="1" fillId="2" borderId="0" xfId="0" applyFont="1" applyFill="1"/>
    <xf numFmtId="0" fontId="0" fillId="3" borderId="1" xfId="0" applyFill="1" applyBorder="1" applyAlignment="1">
      <alignment horizontal="justify" vertical="justify"/>
    </xf>
    <xf numFmtId="0" fontId="1" fillId="4" borderId="0" xfId="0" applyFont="1" applyFill="1"/>
    <xf numFmtId="164" fontId="0" fillId="0" borderId="1" xfId="0" applyNumberFormat="1" applyBorder="1"/>
    <xf numFmtId="0" fontId="0" fillId="0" borderId="0" xfId="0" applyBorder="1"/>
    <xf numFmtId="0" fontId="1" fillId="0" borderId="1" xfId="0" applyFont="1" applyBorder="1" applyAlignment="1">
      <alignment horizontal="justify" vertical="justify"/>
    </xf>
    <xf numFmtId="0" fontId="1" fillId="0" borderId="1" xfId="0" applyFont="1" applyBorder="1" applyAlignment="1">
      <alignment horizontal="center" vertical="justify"/>
    </xf>
    <xf numFmtId="0" fontId="1" fillId="0" borderId="1" xfId="0" applyFont="1" applyBorder="1"/>
    <xf numFmtId="0" fontId="0" fillId="0" borderId="1" xfId="0" applyFont="1" applyBorder="1"/>
    <xf numFmtId="0" fontId="1" fillId="6" borderId="1" xfId="0" applyFont="1" applyFill="1" applyBorder="1" applyAlignment="1">
      <alignment horizontal="justify" vertical="justify"/>
    </xf>
    <xf numFmtId="0" fontId="0" fillId="6" borderId="1" xfId="0" applyFill="1" applyBorder="1" applyAlignment="1">
      <alignment horizontal="center" vertical="justify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justify"/>
    </xf>
    <xf numFmtId="0" fontId="0" fillId="7" borderId="1" xfId="0" applyFill="1" applyBorder="1" applyAlignment="1">
      <alignment horizontal="center" vertical="justify"/>
    </xf>
    <xf numFmtId="1" fontId="0" fillId="0" borderId="1" xfId="0" applyNumberFormat="1" applyBorder="1"/>
    <xf numFmtId="0" fontId="0" fillId="7" borderId="0" xfId="0" applyFill="1" applyBorder="1"/>
    <xf numFmtId="164" fontId="0" fillId="6" borderId="1" xfId="0" applyNumberFormat="1" applyFill="1" applyBorder="1"/>
    <xf numFmtId="0" fontId="0" fillId="6" borderId="1" xfId="0" applyFill="1" applyBorder="1"/>
    <xf numFmtId="0" fontId="1" fillId="6" borderId="1" xfId="0" applyFont="1" applyFill="1" applyBorder="1"/>
    <xf numFmtId="0" fontId="3" fillId="0" borderId="1" xfId="0" applyFont="1" applyBorder="1"/>
    <xf numFmtId="0" fontId="3" fillId="6" borderId="1" xfId="0" applyFont="1" applyFill="1" applyBorder="1"/>
    <xf numFmtId="0" fontId="0" fillId="0" borderId="2" xfId="0" applyFill="1" applyBorder="1"/>
    <xf numFmtId="0" fontId="4" fillId="0" borderId="1" xfId="0" applyFont="1" applyBorder="1"/>
    <xf numFmtId="0" fontId="5" fillId="6" borderId="1" xfId="0" applyFont="1" applyFill="1" applyBorder="1"/>
    <xf numFmtId="0" fontId="5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3</xdr:row>
      <xdr:rowOff>63500</xdr:rowOff>
    </xdr:from>
    <xdr:to>
      <xdr:col>19</xdr:col>
      <xdr:colOff>101600</xdr:colOff>
      <xdr:row>13</xdr:row>
      <xdr:rowOff>160966</xdr:rowOff>
    </xdr:to>
    <xdr:sp macro="" textlink="">
      <xdr:nvSpPr>
        <xdr:cNvPr id="2" name="Text Box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7899400" y="635000"/>
          <a:ext cx="8204200" cy="221201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chemeClr val="bg2">
                    <a:alpha val="74998"/>
                  </a:schemeClr>
                </a:outerShdw>
              </a:effectLst>
            </a14:hiddenEffects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en-US" sz="2400">
              <a:latin typeface="Times New Roman" charset="0"/>
              <a:sym typeface="Symbol" charset="2"/>
            </a:rPr>
            <a:t>F.O.            Max.utilidad  Z =  3</a:t>
          </a:r>
          <a:r>
            <a:rPr lang="en-US" altLang="en-US" sz="2400" i="1">
              <a:latin typeface="Times New Roman" charset="0"/>
            </a:rPr>
            <a:t> X</a:t>
          </a:r>
          <a:r>
            <a:rPr lang="en-US" altLang="en-US" sz="2400" i="1" baseline="-25000">
              <a:latin typeface="Times New Roman" charset="0"/>
            </a:rPr>
            <a:t>1</a:t>
          </a:r>
          <a:r>
            <a:rPr lang="en-US" altLang="en-US" sz="2400">
              <a:latin typeface="Times New Roman" charset="0"/>
              <a:sym typeface="Symbol" charset="2"/>
            </a:rPr>
            <a:t> + 5 X</a:t>
          </a:r>
          <a:r>
            <a:rPr lang="en-US" altLang="en-US" sz="2400" baseline="-25000">
              <a:latin typeface="Times New Roman" charset="0"/>
              <a:sym typeface="Symbol" charset="2"/>
            </a:rPr>
            <a:t>2 </a:t>
          </a:r>
        </a:p>
        <a:p>
          <a:pPr>
            <a:spcBef>
              <a:spcPct val="50000"/>
            </a:spcBef>
          </a:pPr>
          <a:r>
            <a:rPr lang="en-US" altLang="en-US" sz="2400">
              <a:latin typeface="Times New Roman" charset="0"/>
            </a:rPr>
            <a:t>S.A.		  3</a:t>
          </a:r>
          <a:r>
            <a:rPr lang="en-US" altLang="en-US" sz="2400" i="1">
              <a:latin typeface="Times New Roman" charset="0"/>
            </a:rPr>
            <a:t> X</a:t>
          </a:r>
          <a:r>
            <a:rPr lang="en-US" altLang="en-US" sz="2400" i="1" baseline="-25000">
              <a:latin typeface="Times New Roman" charset="0"/>
            </a:rPr>
            <a:t>1</a:t>
          </a:r>
          <a:r>
            <a:rPr lang="en-US" altLang="en-US" sz="2400">
              <a:latin typeface="Times New Roman" charset="0"/>
            </a:rPr>
            <a:t> </a:t>
          </a:r>
          <a:r>
            <a:rPr lang="en-US" altLang="en-US" sz="2400">
              <a:latin typeface="Times New Roman" charset="0"/>
              <a:sym typeface="Symbol" charset="2"/>
            </a:rPr>
            <a:t> 4                                                                                                     	                                                                               2</a:t>
          </a:r>
          <a:r>
            <a:rPr lang="en-US" altLang="en-US" sz="2400" i="1">
              <a:latin typeface="Times New Roman" charset="0"/>
            </a:rPr>
            <a:t> X</a:t>
          </a:r>
          <a:r>
            <a:rPr lang="en-US" altLang="en-US" sz="2400" i="1" baseline="-25000">
              <a:latin typeface="Times New Roman" charset="0"/>
            </a:rPr>
            <a:t>1</a:t>
          </a:r>
          <a:r>
            <a:rPr lang="en-US" altLang="en-US" sz="2400">
              <a:latin typeface="Times New Roman" charset="0"/>
              <a:sym typeface="Symbol" charset="2"/>
            </a:rPr>
            <a:t> + 1 X</a:t>
          </a:r>
          <a:r>
            <a:rPr lang="en-US" altLang="en-US" sz="2400" baseline="-25000">
              <a:latin typeface="Times New Roman" charset="0"/>
              <a:sym typeface="Symbol" charset="2"/>
            </a:rPr>
            <a:t>2</a:t>
          </a:r>
          <a:r>
            <a:rPr lang="en-US" altLang="en-US" sz="2400">
              <a:latin typeface="Times New Roman" charset="0"/>
              <a:sym typeface="Symbol" charset="2"/>
            </a:rPr>
            <a:t>  100 	 	</a:t>
          </a:r>
          <a:r>
            <a:rPr lang="en-US" altLang="en-US" sz="2400" i="1">
              <a:latin typeface="Times New Roman" charset="0"/>
            </a:rPr>
            <a:t>X</a:t>
          </a:r>
          <a:r>
            <a:rPr lang="en-US" altLang="en-US" sz="2400" i="1" baseline="-25000">
              <a:latin typeface="Times New Roman" charset="0"/>
            </a:rPr>
            <a:t>1</a:t>
          </a:r>
          <a:r>
            <a:rPr lang="en-US" altLang="en-US" sz="2400">
              <a:latin typeface="Times New Roman" charset="0"/>
              <a:sym typeface="Symbol" charset="2"/>
            </a:rPr>
            <a:t>  </a:t>
          </a:r>
          <a:r>
            <a:rPr lang="en-US" altLang="en-US" sz="2400">
              <a:latin typeface="Times New Roman" charset="0"/>
              <a:ea typeface="Times New Roman" charset="0"/>
              <a:cs typeface="Times New Roman" charset="0"/>
              <a:sym typeface="Symbol" charset="2"/>
            </a:rPr>
            <a:t>≥ 0     (1</a:t>
          </a:r>
          <a:r>
            <a:rPr lang="en-US" altLang="en-US" sz="2400" baseline="30000">
              <a:latin typeface="Times New Roman" charset="0"/>
              <a:ea typeface="Times New Roman" charset="0"/>
              <a:cs typeface="Times New Roman" charset="0"/>
              <a:sym typeface="Symbol" charset="2"/>
            </a:rPr>
            <a:t>a</a:t>
          </a:r>
          <a:r>
            <a:rPr lang="en-US" altLang="en-US" sz="2400">
              <a:latin typeface="Times New Roman" charset="0"/>
              <a:ea typeface="Times New Roman" charset="0"/>
              <a:cs typeface="Times New Roman" charset="0"/>
              <a:sym typeface="Symbol" charset="2"/>
            </a:rPr>
            <a:t> restricción de no negatividad)</a:t>
          </a:r>
        </a:p>
        <a:p>
          <a:pPr>
            <a:lnSpc>
              <a:spcPct val="65000"/>
            </a:lnSpc>
            <a:spcBef>
              <a:spcPct val="50000"/>
            </a:spcBef>
          </a:pPr>
          <a:r>
            <a:rPr lang="en-US" altLang="en-US" sz="2400">
              <a:latin typeface="Times New Roman" charset="0"/>
              <a:sym typeface="Symbol" charset="2"/>
            </a:rPr>
            <a:t>		X</a:t>
          </a:r>
          <a:r>
            <a:rPr lang="en-US" altLang="en-US" sz="2400" baseline="-25000">
              <a:latin typeface="Times New Roman" charset="0"/>
              <a:sym typeface="Symbol" charset="2"/>
            </a:rPr>
            <a:t>2 </a:t>
          </a:r>
          <a:r>
            <a:rPr lang="en-US" altLang="en-US" sz="2400" baseline="0">
              <a:latin typeface="Times New Roman" charset="0"/>
              <a:sym typeface="Symbol" charset="2"/>
            </a:rPr>
            <a:t>  </a:t>
          </a:r>
          <a:r>
            <a:rPr lang="en-US" altLang="en-US" sz="2400">
              <a:latin typeface="Times New Roman" charset="0"/>
              <a:sym typeface="Symbol" charset="2"/>
            </a:rPr>
            <a:t>≥ 0     (</a:t>
          </a:r>
          <a:r>
            <a:rPr lang="en-US" altLang="en-US" sz="2000">
              <a:latin typeface="Times New Roman" charset="0"/>
              <a:sym typeface="Symbol" charset="2"/>
            </a:rPr>
            <a:t>2</a:t>
          </a:r>
          <a:r>
            <a:rPr lang="en-US" altLang="en-US" sz="2000" baseline="30000">
              <a:latin typeface="Times New Roman" charset="0"/>
              <a:sym typeface="Symbol" charset="2"/>
            </a:rPr>
            <a:t>a </a:t>
          </a:r>
          <a:r>
            <a:rPr lang="en-US" altLang="en-US" sz="2000">
              <a:sym typeface="Symbol" charset="2"/>
            </a:rPr>
            <a:t>restricción de no negatividad</a:t>
          </a:r>
          <a:r>
            <a:rPr lang="en-US" altLang="en-US" sz="2000">
              <a:latin typeface="Times New Roman" charset="0"/>
              <a:sym typeface="Symbol" charset="2"/>
            </a:rPr>
            <a:t>)</a:t>
          </a:r>
        </a:p>
      </xdr:txBody>
    </xdr:sp>
    <xdr:clientData/>
  </xdr:twoCellAnchor>
  <xdr:twoCellAnchor>
    <xdr:from>
      <xdr:col>9</xdr:col>
      <xdr:colOff>190500</xdr:colOff>
      <xdr:row>20</xdr:row>
      <xdr:rowOff>101600</xdr:rowOff>
    </xdr:from>
    <xdr:to>
      <xdr:col>19</xdr:col>
      <xdr:colOff>12700</xdr:colOff>
      <xdr:row>22</xdr:row>
      <xdr:rowOff>12155</xdr:rowOff>
    </xdr:to>
    <xdr:sp macro="" textlink="">
      <xdr:nvSpPr>
        <xdr:cNvPr id="3" name="Text Box 5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7810500" y="4330700"/>
          <a:ext cx="8204200" cy="291555"/>
        </a:xfrm>
        <a:prstGeom prst="rect">
          <a:avLst/>
        </a:prstGeom>
        <a:solidFill>
          <a:schemeClr val="accent2"/>
        </a:solidFill>
        <a:ln>
          <a:noFill/>
        </a:ln>
        <a:effectLst/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>
            <a:lnSpc>
              <a:spcPct val="65000"/>
            </a:lnSpc>
            <a:spcBef>
              <a:spcPct val="50000"/>
            </a:spcBef>
          </a:pPr>
          <a:endParaRPr lang="en-US" altLang="en-US" sz="2000">
            <a:latin typeface="Times New Roman" charset="0"/>
            <a:sym typeface="Symbol" charset="2"/>
          </a:endParaRPr>
        </a:p>
      </xdr:txBody>
    </xdr:sp>
    <xdr:clientData/>
  </xdr:twoCellAnchor>
  <xdr:twoCellAnchor>
    <xdr:from>
      <xdr:col>2</xdr:col>
      <xdr:colOff>406400</xdr:colOff>
      <xdr:row>9</xdr:row>
      <xdr:rowOff>139700</xdr:rowOff>
    </xdr:from>
    <xdr:to>
      <xdr:col>3</xdr:col>
      <xdr:colOff>596900</xdr:colOff>
      <xdr:row>13</xdr:row>
      <xdr:rowOff>0</xdr:rowOff>
    </xdr:to>
    <xdr:sp macro="" textlink="">
      <xdr:nvSpPr>
        <xdr:cNvPr id="4" name="Line 22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2082800" y="2139950"/>
          <a:ext cx="1028700" cy="660400"/>
        </a:xfrm>
        <a:prstGeom prst="line">
          <a:avLst/>
        </a:prstGeom>
        <a:noFill/>
        <a:ln w="28575">
          <a:solidFill>
            <a:srgbClr val="FF0000"/>
          </a:solidFill>
          <a:round/>
          <a:headEnd type="triangle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chemeClr val="bg2">
                    <a:alpha val="74998"/>
                  </a:schemeClr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eaLnBrk="1" hangingPunct="1">
            <a:defRPr/>
          </a:pPr>
          <a:endParaRPr lang="en-US"/>
        </a:p>
      </xdr:txBody>
    </xdr:sp>
    <xdr:clientData/>
  </xdr:twoCellAnchor>
  <xdr:twoCellAnchor>
    <xdr:from>
      <xdr:col>2</xdr:col>
      <xdr:colOff>155575</xdr:colOff>
      <xdr:row>0</xdr:row>
      <xdr:rowOff>-3175</xdr:rowOff>
    </xdr:from>
    <xdr:to>
      <xdr:col>2</xdr:col>
      <xdr:colOff>815975</xdr:colOff>
      <xdr:row>5</xdr:row>
      <xdr:rowOff>25400</xdr:rowOff>
    </xdr:to>
    <xdr:sp macro="" textlink="">
      <xdr:nvSpPr>
        <xdr:cNvPr id="65" name="Straight Connector 64">
          <a:extLst>
            <a:ext uri="{FF2B5EF4-FFF2-40B4-BE49-F238E27FC236}">
              <a16:creationId xmlns:a16="http://schemas.microsoft.com/office/drawing/2014/main" id="{E4126724-8022-40B0-A92F-C365748A5574}"/>
            </a:ext>
            <a:ext uri="{147F2762-F138-4A5C-976F-8EAC2B608ADB}">
              <a16:predDERef xmlns:a16="http://schemas.microsoft.com/office/drawing/2014/main" pred="{22A66D65-13E1-4222-9811-F626469D38B7}"/>
            </a:ext>
          </a:extLst>
        </xdr:cNvPr>
        <xdr:cNvSpPr>
          <a:spLocks noChangeShapeType="1"/>
        </xdr:cNvSpPr>
      </xdr:nvSpPr>
      <xdr:spPr bwMode="auto">
        <a:xfrm rot="14456724">
          <a:off x="1647825" y="180975"/>
          <a:ext cx="1028700" cy="660400"/>
        </a:xfrm>
        <a:prstGeom prst="line">
          <a:avLst/>
        </a:prstGeom>
        <a:noFill/>
        <a:ln w="28575">
          <a:solidFill>
            <a:srgbClr val="FF0000"/>
          </a:solidFill>
          <a:round/>
          <a:headEnd type="triangle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chemeClr val="bg2">
                    <a:alpha val="74998"/>
                  </a:schemeClr>
                </a:outerShdw>
              </a:effectLst>
            </a14:hiddenEffects>
          </a:ext>
        </a:extLst>
      </xdr:spPr>
      <xdr:txBody>
        <a:bodyPr wrap="square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eaLnBrk="1" hangingPunct="1">
            <a:defRPr/>
          </a:pPr>
          <a:endParaRPr lang="en-US"/>
        </a:p>
      </xdr:txBody>
    </xdr:sp>
    <xdr:clientData/>
  </xdr:twoCellAnchor>
  <xdr:twoCellAnchor>
    <xdr:from>
      <xdr:col>8</xdr:col>
      <xdr:colOff>238125</xdr:colOff>
      <xdr:row>7</xdr:row>
      <xdr:rowOff>371475</xdr:rowOff>
    </xdr:from>
    <xdr:to>
      <xdr:col>9</xdr:col>
      <xdr:colOff>428625</xdr:colOff>
      <xdr:row>11</xdr:row>
      <xdr:rowOff>31750</xdr:rowOff>
    </xdr:to>
    <xdr:sp macro="" textlink="">
      <xdr:nvSpPr>
        <xdr:cNvPr id="67" name="Straight Connector 66">
          <a:extLst>
            <a:ext uri="{FF2B5EF4-FFF2-40B4-BE49-F238E27FC236}">
              <a16:creationId xmlns:a16="http://schemas.microsoft.com/office/drawing/2014/main" id="{EE6077B0-5058-44A9-B829-FA0CE0D4365B}"/>
            </a:ext>
            <a:ext uri="{147F2762-F138-4A5C-976F-8EAC2B608ADB}">
              <a16:predDERef xmlns:a16="http://schemas.microsoft.com/office/drawing/2014/main" pred="{E4126724-8022-40B0-A92F-C365748A5574}"/>
            </a:ext>
          </a:extLst>
        </xdr:cNvPr>
        <xdr:cNvSpPr>
          <a:spLocks noChangeShapeType="1"/>
        </xdr:cNvSpPr>
      </xdr:nvSpPr>
      <xdr:spPr bwMode="auto">
        <a:xfrm rot="8892065">
          <a:off x="7010400" y="1771650"/>
          <a:ext cx="1028700" cy="660400"/>
        </a:xfrm>
        <a:prstGeom prst="line">
          <a:avLst/>
        </a:prstGeom>
        <a:noFill/>
        <a:ln w="28575">
          <a:solidFill>
            <a:srgbClr val="FF0000"/>
          </a:solidFill>
          <a:round/>
          <a:headEnd type="triangle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chemeClr val="bg2">
                    <a:alpha val="74998"/>
                  </a:schemeClr>
                </a:outerShdw>
              </a:effectLst>
            </a14:hiddenEffects>
          </a:ext>
        </a:extLst>
      </xdr:spPr>
      <xdr:txBody>
        <a:bodyPr wrap="square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eaLnBrk="1" hangingPunct="1">
            <a:defRPr/>
          </a:pPr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6</xdr:row>
      <xdr:rowOff>38099</xdr:rowOff>
    </xdr:from>
    <xdr:to>
      <xdr:col>16</xdr:col>
      <xdr:colOff>352425</xdr:colOff>
      <xdr:row>12</xdr:row>
      <xdr:rowOff>85724</xdr:rowOff>
    </xdr:to>
    <xdr:sp macro="" textlink="">
      <xdr:nvSpPr>
        <xdr:cNvPr id="5" name="Text Box 58">
          <a:extLst>
            <a:ext uri="{FF2B5EF4-FFF2-40B4-BE49-F238E27FC236}">
              <a16:creationId xmlns:a16="http://schemas.microsoft.com/office/drawing/2014/main" id="{BAC1B536-2796-4ECB-9EF8-EBC1DAEA341B}"/>
            </a:ext>
          </a:extLst>
        </xdr:cNvPr>
        <xdr:cNvSpPr txBox="1">
          <a:spLocks noChangeArrowheads="1"/>
        </xdr:cNvSpPr>
      </xdr:nvSpPr>
      <xdr:spPr bwMode="auto">
        <a:xfrm>
          <a:off x="7924800" y="1238249"/>
          <a:ext cx="4733925" cy="12477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/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en-US" sz="1200">
              <a:latin typeface="Times New Roman" charset="0"/>
              <a:sym typeface="Symbol" charset="2"/>
            </a:rPr>
            <a:t>F.O.            Max.utilidad  Z =  7</a:t>
          </a:r>
          <a:r>
            <a:rPr lang="en-US" altLang="en-US" sz="1200" i="1">
              <a:latin typeface="Times New Roman" charset="0"/>
            </a:rPr>
            <a:t> X</a:t>
          </a:r>
          <a:r>
            <a:rPr lang="en-US" altLang="en-US" sz="1200" i="1" baseline="-25000">
              <a:latin typeface="Times New Roman" charset="0"/>
            </a:rPr>
            <a:t>1</a:t>
          </a:r>
          <a:r>
            <a:rPr lang="en-US" altLang="en-US" sz="1200">
              <a:latin typeface="Times New Roman" charset="0"/>
              <a:sym typeface="Symbol" charset="2"/>
            </a:rPr>
            <a:t> + 5 X</a:t>
          </a:r>
          <a:r>
            <a:rPr lang="en-US" altLang="en-US" sz="1200" baseline="-25000">
              <a:latin typeface="Times New Roman" charset="0"/>
              <a:sym typeface="Symbol" charset="2"/>
            </a:rPr>
            <a:t>2 </a:t>
          </a:r>
        </a:p>
        <a:p>
          <a:pPr>
            <a:spcBef>
              <a:spcPct val="50000"/>
            </a:spcBef>
          </a:pPr>
          <a:r>
            <a:rPr lang="en-US" altLang="en-US" sz="1200">
              <a:latin typeface="Times New Roman" charset="0"/>
            </a:rPr>
            <a:t>S.A.		  4</a:t>
          </a:r>
          <a:r>
            <a:rPr lang="en-US" altLang="en-US" sz="1200" i="1">
              <a:latin typeface="Times New Roman" charset="0"/>
            </a:rPr>
            <a:t> X</a:t>
          </a:r>
          <a:r>
            <a:rPr lang="en-US" altLang="en-US" sz="1200" i="1" baseline="-25000">
              <a:latin typeface="Times New Roman" charset="0"/>
            </a:rPr>
            <a:t>1</a:t>
          </a:r>
          <a:r>
            <a:rPr lang="en-US" altLang="en-US" sz="1200">
              <a:latin typeface="Times New Roman" charset="0"/>
            </a:rPr>
            <a:t> + 3</a:t>
          </a:r>
          <a:r>
            <a:rPr lang="en-US" altLang="en-US" sz="1200">
              <a:latin typeface="Times New Roman" charset="0"/>
              <a:sym typeface="Symbol" charset="2"/>
            </a:rPr>
            <a:t> X</a:t>
          </a:r>
          <a:r>
            <a:rPr lang="en-US" altLang="en-US" sz="1200" baseline="-25000">
              <a:latin typeface="Times New Roman" charset="0"/>
              <a:sym typeface="Symbol" charset="2"/>
            </a:rPr>
            <a:t>2</a:t>
          </a:r>
          <a:r>
            <a:rPr lang="en-US" altLang="en-US" sz="1200">
              <a:latin typeface="Times New Roman" charset="0"/>
            </a:rPr>
            <a:t> </a:t>
          </a:r>
          <a:r>
            <a:rPr lang="en-US" altLang="en-US" sz="1200">
              <a:latin typeface="Times New Roman" charset="0"/>
              <a:sym typeface="Symbol" charset="2"/>
            </a:rPr>
            <a:t> 240 (Carpintería)</a:t>
          </a:r>
        </a:p>
        <a:p>
          <a:pPr>
            <a:lnSpc>
              <a:spcPct val="65000"/>
            </a:lnSpc>
            <a:spcBef>
              <a:spcPct val="50000"/>
            </a:spcBef>
          </a:pPr>
          <a:r>
            <a:rPr lang="en-US" altLang="en-US" sz="1200">
              <a:latin typeface="Times New Roman" charset="0"/>
              <a:sym typeface="Symbol" charset="2"/>
            </a:rPr>
            <a:t>                   	  2</a:t>
          </a:r>
          <a:r>
            <a:rPr lang="en-US" altLang="en-US" sz="1200" i="1">
              <a:latin typeface="Times New Roman" charset="0"/>
            </a:rPr>
            <a:t> X</a:t>
          </a:r>
          <a:r>
            <a:rPr lang="en-US" altLang="en-US" sz="1200" i="1" baseline="-25000">
              <a:latin typeface="Times New Roman" charset="0"/>
            </a:rPr>
            <a:t>1</a:t>
          </a:r>
          <a:r>
            <a:rPr lang="en-US" altLang="en-US" sz="1200">
              <a:latin typeface="Times New Roman" charset="0"/>
              <a:sym typeface="Symbol" charset="2"/>
            </a:rPr>
            <a:t> + 1 X</a:t>
          </a:r>
          <a:r>
            <a:rPr lang="en-US" altLang="en-US" sz="1200" baseline="-25000">
              <a:latin typeface="Times New Roman" charset="0"/>
              <a:sym typeface="Symbol" charset="2"/>
            </a:rPr>
            <a:t>2</a:t>
          </a:r>
          <a:r>
            <a:rPr lang="en-US" altLang="en-US" sz="1200">
              <a:latin typeface="Times New Roman" charset="0"/>
              <a:sym typeface="Symbol" charset="2"/>
            </a:rPr>
            <a:t>  100 (Pintura y Barniz)</a:t>
          </a:r>
        </a:p>
        <a:p>
          <a:pPr>
            <a:lnSpc>
              <a:spcPct val="65000"/>
            </a:lnSpc>
            <a:spcBef>
              <a:spcPct val="50000"/>
            </a:spcBef>
          </a:pPr>
          <a:r>
            <a:rPr lang="en-US" altLang="en-US" sz="1200">
              <a:latin typeface="Times New Roman" charset="0"/>
              <a:sym typeface="Symbol" charset="2"/>
            </a:rPr>
            <a:t>	 	</a:t>
          </a:r>
          <a:r>
            <a:rPr lang="en-US" altLang="en-US" sz="1200" i="1">
              <a:latin typeface="Times New Roman" charset="0"/>
            </a:rPr>
            <a:t>X</a:t>
          </a:r>
          <a:r>
            <a:rPr lang="en-US" altLang="en-US" sz="1200" i="1" baseline="-25000">
              <a:latin typeface="Times New Roman" charset="0"/>
            </a:rPr>
            <a:t>1</a:t>
          </a:r>
          <a:r>
            <a:rPr lang="en-US" altLang="en-US" sz="1200">
              <a:latin typeface="Times New Roman" charset="0"/>
              <a:sym typeface="Symbol" charset="2"/>
            </a:rPr>
            <a:t>  </a:t>
          </a:r>
          <a:r>
            <a:rPr lang="en-US" altLang="en-US" sz="1200">
              <a:latin typeface="Times New Roman" charset="0"/>
              <a:ea typeface="Times New Roman" charset="0"/>
              <a:cs typeface="Times New Roman" charset="0"/>
              <a:sym typeface="Symbol" charset="2"/>
            </a:rPr>
            <a:t>≥ 0     (1</a:t>
          </a:r>
          <a:r>
            <a:rPr lang="en-US" altLang="en-US" sz="1200" baseline="30000">
              <a:latin typeface="Times New Roman" charset="0"/>
              <a:ea typeface="Times New Roman" charset="0"/>
              <a:cs typeface="Times New Roman" charset="0"/>
              <a:sym typeface="Symbol" charset="2"/>
            </a:rPr>
            <a:t>a</a:t>
          </a:r>
          <a:r>
            <a:rPr lang="en-US" altLang="en-US" sz="1200">
              <a:latin typeface="Times New Roman" charset="0"/>
              <a:ea typeface="Times New Roman" charset="0"/>
              <a:cs typeface="Times New Roman" charset="0"/>
              <a:sym typeface="Symbol" charset="2"/>
            </a:rPr>
            <a:t> restricción de no negatividad)</a:t>
          </a:r>
        </a:p>
        <a:p>
          <a:pPr>
            <a:lnSpc>
              <a:spcPct val="65000"/>
            </a:lnSpc>
            <a:spcBef>
              <a:spcPct val="50000"/>
            </a:spcBef>
          </a:pPr>
          <a:r>
            <a:rPr lang="en-US" altLang="en-US" sz="1200">
              <a:latin typeface="Times New Roman" charset="0"/>
              <a:sym typeface="Symbol" charset="2"/>
            </a:rPr>
            <a:t>		X</a:t>
          </a:r>
          <a:r>
            <a:rPr lang="en-US" altLang="en-US" sz="1200" baseline="-25000">
              <a:latin typeface="Times New Roman" charset="0"/>
              <a:sym typeface="Symbol" charset="2"/>
            </a:rPr>
            <a:t>2 </a:t>
          </a:r>
          <a:r>
            <a:rPr lang="en-US" altLang="en-US" sz="1200" baseline="0">
              <a:latin typeface="Times New Roman" charset="0"/>
              <a:sym typeface="Symbol" charset="2"/>
            </a:rPr>
            <a:t>  </a:t>
          </a:r>
          <a:r>
            <a:rPr lang="en-US" altLang="en-US" sz="1200">
              <a:latin typeface="Times New Roman" charset="0"/>
              <a:sym typeface="Symbol" charset="2"/>
            </a:rPr>
            <a:t>≥ 0     (</a:t>
          </a:r>
          <a:r>
            <a:rPr lang="en-US" altLang="en-US" sz="1100">
              <a:latin typeface="Times New Roman" charset="0"/>
              <a:sym typeface="Symbol" charset="2"/>
            </a:rPr>
            <a:t>2</a:t>
          </a:r>
          <a:r>
            <a:rPr lang="en-US" altLang="en-US" sz="1100" baseline="30000">
              <a:latin typeface="Times New Roman" charset="0"/>
              <a:sym typeface="Symbol" charset="2"/>
            </a:rPr>
            <a:t>a </a:t>
          </a:r>
          <a:r>
            <a:rPr lang="en-US" altLang="en-US" sz="1100">
              <a:sym typeface="Symbol" charset="2"/>
            </a:rPr>
            <a:t>restricción de no negatividad</a:t>
          </a:r>
          <a:r>
            <a:rPr lang="en-US" altLang="en-US" sz="1100">
              <a:latin typeface="Times New Roman" charset="0"/>
              <a:sym typeface="Symbol" charset="2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I36"/>
  <sheetViews>
    <sheetView tabSelected="1" zoomScale="40" zoomScaleNormal="40" workbookViewId="0">
      <selection activeCell="W17" sqref="W17"/>
    </sheetView>
  </sheetViews>
  <sheetFormatPr defaultColWidth="11" defaultRowHeight="15.6" x14ac:dyDescent="0.3"/>
  <cols>
    <col min="7" max="7" width="11.8984375" customWidth="1"/>
  </cols>
  <sheetData>
    <row r="6" spans="1:8" x14ac:dyDescent="0.3">
      <c r="C6" t="s">
        <v>0</v>
      </c>
    </row>
    <row r="7" spans="1:8" x14ac:dyDescent="0.3">
      <c r="A7" s="2" t="s">
        <v>1</v>
      </c>
      <c r="B7" s="2" t="s">
        <v>2</v>
      </c>
      <c r="C7" s="7">
        <v>7</v>
      </c>
      <c r="D7" s="6">
        <v>5</v>
      </c>
      <c r="E7" s="6">
        <v>0</v>
      </c>
      <c r="F7" s="6">
        <v>0</v>
      </c>
      <c r="G7" s="5"/>
    </row>
    <row r="8" spans="1:8" ht="31.2" x14ac:dyDescent="0.3">
      <c r="A8" s="2" t="s">
        <v>3</v>
      </c>
      <c r="B8" s="2" t="s">
        <v>4</v>
      </c>
      <c r="C8" s="7" t="s">
        <v>5</v>
      </c>
      <c r="D8" s="6" t="s">
        <v>6</v>
      </c>
      <c r="E8" s="6" t="s">
        <v>7</v>
      </c>
      <c r="F8" s="6" t="s">
        <v>8</v>
      </c>
      <c r="G8" s="3" t="s">
        <v>9</v>
      </c>
    </row>
    <row r="9" spans="1:8" x14ac:dyDescent="0.3">
      <c r="A9" s="2">
        <v>0</v>
      </c>
      <c r="B9" s="2" t="s">
        <v>7</v>
      </c>
      <c r="C9" s="7">
        <v>4</v>
      </c>
      <c r="D9" s="6">
        <v>3</v>
      </c>
      <c r="E9" s="6">
        <v>1</v>
      </c>
      <c r="F9" s="6">
        <v>0</v>
      </c>
      <c r="G9" s="5">
        <v>240</v>
      </c>
      <c r="H9" s="8">
        <f>G9/C9</f>
        <v>60</v>
      </c>
    </row>
    <row r="10" spans="1:8" x14ac:dyDescent="0.3">
      <c r="A10" s="11">
        <v>0</v>
      </c>
      <c r="B10" s="9" t="s">
        <v>8</v>
      </c>
      <c r="C10" s="14">
        <v>2</v>
      </c>
      <c r="D10" s="7">
        <v>1</v>
      </c>
      <c r="E10" s="7">
        <v>0</v>
      </c>
      <c r="F10" s="7">
        <v>1</v>
      </c>
      <c r="G10" s="10">
        <v>100</v>
      </c>
      <c r="H10" s="13">
        <f>G10/C10</f>
        <v>50</v>
      </c>
    </row>
    <row r="11" spans="1:8" x14ac:dyDescent="0.3">
      <c r="A11" s="2"/>
      <c r="B11" s="2" t="s">
        <v>10</v>
      </c>
      <c r="C11" s="7">
        <f>(A9*C9)+(A10*C10)</f>
        <v>0</v>
      </c>
      <c r="D11" s="6">
        <f>(A9*D9)+(A10*D10)</f>
        <v>0</v>
      </c>
      <c r="E11" s="6">
        <f>(A9*E9)+(A10*E10)</f>
        <v>0</v>
      </c>
      <c r="F11" s="6">
        <f>(A9*F9)+(A10*F10)</f>
        <v>0</v>
      </c>
      <c r="G11" s="6">
        <f>(A9*G9)+(A10*G10)</f>
        <v>0</v>
      </c>
    </row>
    <row r="12" spans="1:8" x14ac:dyDescent="0.3">
      <c r="A12" s="2"/>
      <c r="B12" s="2" t="s">
        <v>11</v>
      </c>
      <c r="C12" s="7">
        <f>C7-C11</f>
        <v>7</v>
      </c>
      <c r="D12" s="6">
        <f>D7-D11</f>
        <v>5</v>
      </c>
      <c r="E12" s="6">
        <f>E7-E11</f>
        <v>0</v>
      </c>
      <c r="F12" s="6">
        <f>F7-F11</f>
        <v>0</v>
      </c>
      <c r="G12" s="3"/>
    </row>
    <row r="13" spans="1:8" x14ac:dyDescent="0.3">
      <c r="A13" s="1"/>
      <c r="B13" s="1"/>
      <c r="C13" s="1"/>
      <c r="D13" s="1"/>
      <c r="E13" s="1"/>
      <c r="F13" s="1"/>
      <c r="G13" s="1"/>
    </row>
    <row r="14" spans="1:8" x14ac:dyDescent="0.3">
      <c r="D14" t="s">
        <v>12</v>
      </c>
    </row>
    <row r="16" spans="1:8" x14ac:dyDescent="0.3">
      <c r="C16" t="s">
        <v>13</v>
      </c>
    </row>
    <row r="17" spans="1:9" x14ac:dyDescent="0.3">
      <c r="A17" s="2" t="s">
        <v>1</v>
      </c>
      <c r="B17" s="2" t="s">
        <v>2</v>
      </c>
      <c r="C17" s="12">
        <v>7</v>
      </c>
      <c r="D17" s="7">
        <v>5</v>
      </c>
      <c r="E17" s="6">
        <v>0</v>
      </c>
      <c r="F17" s="6">
        <v>0</v>
      </c>
      <c r="G17" s="5"/>
    </row>
    <row r="18" spans="1:9" ht="31.2" x14ac:dyDescent="0.3">
      <c r="A18" s="2" t="s">
        <v>3</v>
      </c>
      <c r="B18" s="2" t="s">
        <v>4</v>
      </c>
      <c r="C18" s="12" t="s">
        <v>5</v>
      </c>
      <c r="D18" s="7" t="s">
        <v>6</v>
      </c>
      <c r="E18" s="6" t="s">
        <v>7</v>
      </c>
      <c r="F18" s="6" t="s">
        <v>8</v>
      </c>
      <c r="G18" s="3" t="s">
        <v>9</v>
      </c>
    </row>
    <row r="19" spans="1:9" x14ac:dyDescent="0.3">
      <c r="A19" s="9">
        <v>0</v>
      </c>
      <c r="B19" s="20" t="s">
        <v>7</v>
      </c>
      <c r="C19" s="15">
        <f>(H20*C20)+C9</f>
        <v>0</v>
      </c>
      <c r="D19" s="17">
        <f>(H20*D20)+D9</f>
        <v>1</v>
      </c>
      <c r="E19" s="15">
        <f>(H20*E20)+E9</f>
        <v>1</v>
      </c>
      <c r="F19" s="15">
        <f>(H20*F20)+F9</f>
        <v>-2</v>
      </c>
      <c r="G19" s="15">
        <f>(H20*G20)+G9</f>
        <v>40</v>
      </c>
      <c r="I19" s="24">
        <f>G19/D19</f>
        <v>40</v>
      </c>
    </row>
    <row r="20" spans="1:9" x14ac:dyDescent="0.3">
      <c r="A20" s="11">
        <v>7</v>
      </c>
      <c r="B20" s="22" t="s">
        <v>5</v>
      </c>
      <c r="C20" s="21">
        <v>1</v>
      </c>
      <c r="D20" s="15">
        <f>1/2</f>
        <v>0.5</v>
      </c>
      <c r="E20" s="21">
        <v>0</v>
      </c>
      <c r="F20" s="21">
        <f>1/2</f>
        <v>0.5</v>
      </c>
      <c r="G20" s="23">
        <f>100/2</f>
        <v>50</v>
      </c>
      <c r="H20">
        <v>-4</v>
      </c>
      <c r="I20" s="24">
        <f>G20/D20</f>
        <v>100</v>
      </c>
    </row>
    <row r="21" spans="1:9" x14ac:dyDescent="0.3">
      <c r="A21" s="2"/>
      <c r="B21" s="19" t="s">
        <v>10</v>
      </c>
      <c r="C21" s="21">
        <f>(A19*C19)+(A20*C20)</f>
        <v>7</v>
      </c>
      <c r="D21" s="15">
        <f>(A19*D19)+(A20*D20)</f>
        <v>3.5</v>
      </c>
      <c r="E21" s="16">
        <f>(A19*E19)+(A20*E20)</f>
        <v>0</v>
      </c>
      <c r="F21" s="16">
        <f>(A19*F19)+(A20*F20)</f>
        <v>3.5</v>
      </c>
      <c r="G21" s="16">
        <f>(A19*G19)+(A20*G20)</f>
        <v>350</v>
      </c>
    </row>
    <row r="22" spans="1:9" x14ac:dyDescent="0.3">
      <c r="A22" s="2"/>
      <c r="B22" s="19" t="s">
        <v>11</v>
      </c>
      <c r="C22" s="21">
        <f>C17-C21</f>
        <v>0</v>
      </c>
      <c r="D22" s="15">
        <f>D17-D21</f>
        <v>1.5</v>
      </c>
      <c r="E22" s="16">
        <f>E17-E21</f>
        <v>0</v>
      </c>
      <c r="F22" s="16">
        <f>F17-F21</f>
        <v>-3.5</v>
      </c>
      <c r="G22" s="18"/>
    </row>
    <row r="25" spans="1:9" x14ac:dyDescent="0.3">
      <c r="A25" s="2" t="s">
        <v>1</v>
      </c>
      <c r="B25" s="2" t="s">
        <v>2</v>
      </c>
      <c r="C25" s="12">
        <v>7</v>
      </c>
      <c r="D25" s="7">
        <v>5</v>
      </c>
      <c r="E25" s="6">
        <v>0</v>
      </c>
      <c r="F25" s="6">
        <v>0</v>
      </c>
      <c r="G25" s="5"/>
    </row>
    <row r="26" spans="1:9" ht="31.2" x14ac:dyDescent="0.3">
      <c r="A26" s="2" t="s">
        <v>2</v>
      </c>
      <c r="B26" s="2" t="s">
        <v>4</v>
      </c>
      <c r="C26" s="12" t="s">
        <v>5</v>
      </c>
      <c r="D26" s="7" t="s">
        <v>6</v>
      </c>
      <c r="E26" s="6" t="s">
        <v>7</v>
      </c>
      <c r="F26" s="6" t="s">
        <v>8</v>
      </c>
      <c r="G26" s="3" t="s">
        <v>9</v>
      </c>
    </row>
    <row r="27" spans="1:9" x14ac:dyDescent="0.3">
      <c r="A27" s="7">
        <v>5</v>
      </c>
      <c r="B27" s="20" t="s">
        <v>6</v>
      </c>
      <c r="C27" s="15">
        <v>0</v>
      </c>
      <c r="D27" s="17">
        <v>1</v>
      </c>
      <c r="E27" s="15">
        <v>0</v>
      </c>
      <c r="F27" s="15">
        <v>-2</v>
      </c>
      <c r="G27" s="15">
        <v>40</v>
      </c>
      <c r="H27">
        <v>-0.5</v>
      </c>
    </row>
    <row r="28" spans="1:9" x14ac:dyDescent="0.3">
      <c r="A28" s="12">
        <v>7</v>
      </c>
      <c r="B28" s="22" t="s">
        <v>5</v>
      </c>
      <c r="C28" s="21">
        <f>(H27*C27)+C20</f>
        <v>1</v>
      </c>
      <c r="D28" s="15">
        <f>(H27*D27)+D20</f>
        <v>0</v>
      </c>
      <c r="E28" s="21">
        <v>0</v>
      </c>
      <c r="F28" s="21">
        <f>(H27*F27)+F20</f>
        <v>1.5</v>
      </c>
      <c r="G28" s="23">
        <f>(H27*G27)+G20</f>
        <v>30</v>
      </c>
    </row>
    <row r="29" spans="1:9" x14ac:dyDescent="0.3">
      <c r="A29" s="2"/>
      <c r="B29" s="19" t="s">
        <v>10</v>
      </c>
      <c r="C29" s="21">
        <f>(A27*C27)+(A28*C28)</f>
        <v>7</v>
      </c>
      <c r="D29" s="15">
        <f>(A27*D27)+(A28*D28)</f>
        <v>5</v>
      </c>
      <c r="E29" s="16">
        <f>(A27*E27)+(A28*E28)</f>
        <v>0</v>
      </c>
      <c r="F29" s="16">
        <f>(A27*F27)+(A28*F28)</f>
        <v>0.5</v>
      </c>
      <c r="G29" s="16">
        <f>(A27*G27)+(A28*G28)</f>
        <v>410</v>
      </c>
    </row>
    <row r="30" spans="1:9" x14ac:dyDescent="0.3">
      <c r="A30" s="2"/>
      <c r="B30" s="19" t="s">
        <v>11</v>
      </c>
      <c r="C30" s="21">
        <f>C25-C29</f>
        <v>0</v>
      </c>
      <c r="D30" s="15">
        <f>D25-D29</f>
        <v>0</v>
      </c>
      <c r="E30" s="16">
        <f>E25-E29</f>
        <v>0</v>
      </c>
      <c r="F30" s="16">
        <f>F25-F29</f>
        <v>-0.5</v>
      </c>
      <c r="G30" s="18"/>
    </row>
    <row r="32" spans="1:9" x14ac:dyDescent="0.3">
      <c r="B32" t="s">
        <v>14</v>
      </c>
      <c r="D32" t="s">
        <v>15</v>
      </c>
      <c r="E32" t="s">
        <v>16</v>
      </c>
    </row>
    <row r="33" spans="4:8" x14ac:dyDescent="0.3">
      <c r="D33" t="s">
        <v>17</v>
      </c>
      <c r="E33" t="s">
        <v>18</v>
      </c>
    </row>
    <row r="34" spans="4:8" x14ac:dyDescent="0.3">
      <c r="D34" t="s">
        <v>19</v>
      </c>
    </row>
    <row r="36" spans="4:8" ht="30.6" x14ac:dyDescent="0.55000000000000004">
      <c r="H36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D737-8015-47A0-8A85-EDEE7BBCD135}">
  <dimension ref="A2:O33"/>
  <sheetViews>
    <sheetView topLeftCell="A10" workbookViewId="0">
      <selection activeCell="G29" sqref="G29"/>
    </sheetView>
  </sheetViews>
  <sheetFormatPr defaultColWidth="9" defaultRowHeight="15.6" x14ac:dyDescent="0.3"/>
  <cols>
    <col min="3" max="3" width="16.59765625" customWidth="1"/>
    <col min="5" max="5" width="9.8984375" customWidth="1"/>
    <col min="8" max="8" width="18.8984375" customWidth="1"/>
  </cols>
  <sheetData>
    <row r="2" spans="1:14" x14ac:dyDescent="0.3">
      <c r="D2" s="56" t="s">
        <v>20</v>
      </c>
      <c r="E2" s="56"/>
      <c r="F2" s="56"/>
      <c r="G2" s="56"/>
      <c r="H2" s="56"/>
      <c r="I2" s="56"/>
      <c r="J2" s="56"/>
      <c r="K2" s="56"/>
      <c r="L2" s="56"/>
    </row>
    <row r="5" spans="1:14" x14ac:dyDescent="0.3">
      <c r="F5" s="56" t="s">
        <v>22</v>
      </c>
      <c r="G5" s="56"/>
      <c r="H5" s="56"/>
    </row>
    <row r="6" spans="1:14" x14ac:dyDescent="0.3">
      <c r="B6" s="26"/>
      <c r="C6" s="26"/>
      <c r="D6" s="26"/>
      <c r="E6" s="26"/>
      <c r="F6" s="26"/>
      <c r="G6" s="26"/>
      <c r="H6" s="26"/>
      <c r="I6" s="26"/>
    </row>
    <row r="7" spans="1:14" x14ac:dyDescent="0.3">
      <c r="B7" s="27" t="s">
        <v>1</v>
      </c>
      <c r="C7" s="36" t="s">
        <v>2</v>
      </c>
      <c r="D7" s="25">
        <v>7</v>
      </c>
      <c r="E7" s="30">
        <v>5</v>
      </c>
      <c r="F7" s="30">
        <v>0</v>
      </c>
      <c r="G7" s="30">
        <v>0</v>
      </c>
      <c r="H7" s="29" t="s">
        <v>21</v>
      </c>
      <c r="I7" s="26"/>
    </row>
    <row r="8" spans="1:14" x14ac:dyDescent="0.3">
      <c r="B8" s="36" t="s">
        <v>3</v>
      </c>
      <c r="C8" s="36" t="s">
        <v>4</v>
      </c>
      <c r="D8" s="43" t="s">
        <v>5</v>
      </c>
      <c r="E8" s="37" t="s">
        <v>6</v>
      </c>
      <c r="F8" s="37" t="s">
        <v>7</v>
      </c>
      <c r="G8" s="37" t="s">
        <v>8</v>
      </c>
      <c r="H8" s="38" t="s">
        <v>9</v>
      </c>
      <c r="I8" s="26"/>
    </row>
    <row r="9" spans="1:14" x14ac:dyDescent="0.3">
      <c r="A9" s="26"/>
      <c r="B9" s="27">
        <v>0</v>
      </c>
      <c r="C9" s="36" t="s">
        <v>7</v>
      </c>
      <c r="D9" s="41">
        <v>4</v>
      </c>
      <c r="E9" s="30">
        <v>3</v>
      </c>
      <c r="F9" s="30">
        <v>1</v>
      </c>
      <c r="G9" s="30">
        <v>0</v>
      </c>
      <c r="H9" s="29">
        <v>240</v>
      </c>
      <c r="I9" s="31">
        <f>H9/D9</f>
        <v>60</v>
      </c>
    </row>
    <row r="10" spans="1:14" x14ac:dyDescent="0.3">
      <c r="A10" s="26"/>
      <c r="B10" s="32">
        <v>0</v>
      </c>
      <c r="C10" s="40" t="s">
        <v>8</v>
      </c>
      <c r="D10" s="44">
        <v>2</v>
      </c>
      <c r="E10" s="41">
        <v>1</v>
      </c>
      <c r="F10" s="41">
        <v>0</v>
      </c>
      <c r="G10" s="41">
        <v>1</v>
      </c>
      <c r="H10" s="42">
        <v>100</v>
      </c>
      <c r="I10" s="33">
        <f>H10/D10</f>
        <v>50</v>
      </c>
    </row>
    <row r="11" spans="1:14" x14ac:dyDescent="0.3">
      <c r="B11" s="27"/>
      <c r="C11" s="36" t="s">
        <v>10</v>
      </c>
      <c r="D11" s="41">
        <f>($B9*D9)+($B10*D10)</f>
        <v>0</v>
      </c>
      <c r="E11" s="25">
        <f t="shared" ref="E11:G11" si="0">($B9*E9)+($B10*E10)</f>
        <v>0</v>
      </c>
      <c r="F11" s="25">
        <f t="shared" si="0"/>
        <v>0</v>
      </c>
      <c r="G11" s="25">
        <f t="shared" si="0"/>
        <v>0</v>
      </c>
      <c r="H11" s="30"/>
      <c r="I11" s="26" t="s">
        <v>23</v>
      </c>
    </row>
    <row r="12" spans="1:14" x14ac:dyDescent="0.3">
      <c r="B12" s="27"/>
      <c r="C12" s="36" t="s">
        <v>11</v>
      </c>
      <c r="D12" s="41">
        <f>(D7-D11)</f>
        <v>7</v>
      </c>
      <c r="E12" s="25">
        <f t="shared" ref="E12:G12" si="1">(E7-E11)</f>
        <v>5</v>
      </c>
      <c r="F12" s="25">
        <f t="shared" si="1"/>
        <v>0</v>
      </c>
      <c r="G12" s="25">
        <f t="shared" si="1"/>
        <v>0</v>
      </c>
      <c r="H12" s="28"/>
      <c r="I12" s="26" t="s">
        <v>24</v>
      </c>
    </row>
    <row r="13" spans="1:14" x14ac:dyDescent="0.3">
      <c r="D13" t="s">
        <v>25</v>
      </c>
    </row>
    <row r="15" spans="1:14" x14ac:dyDescent="0.3">
      <c r="B15" s="28"/>
      <c r="C15" s="28"/>
      <c r="D15" s="28" t="s">
        <v>13</v>
      </c>
      <c r="E15" s="28"/>
      <c r="F15" s="28"/>
      <c r="G15" s="28"/>
      <c r="H15" s="28"/>
      <c r="I15" s="35"/>
      <c r="M15" t="s">
        <v>32</v>
      </c>
      <c r="N15" t="s">
        <v>33</v>
      </c>
    </row>
    <row r="16" spans="1:14" x14ac:dyDescent="0.3">
      <c r="B16" s="28" t="s">
        <v>1</v>
      </c>
      <c r="C16" s="28" t="s">
        <v>2</v>
      </c>
      <c r="D16" s="28">
        <v>7</v>
      </c>
      <c r="E16" s="28">
        <v>5</v>
      </c>
      <c r="F16" s="28">
        <v>0</v>
      </c>
      <c r="G16" s="28">
        <v>0</v>
      </c>
      <c r="H16" s="28"/>
      <c r="I16" s="35"/>
    </row>
    <row r="17" spans="2:15" x14ac:dyDescent="0.3">
      <c r="B17" s="28" t="s">
        <v>3</v>
      </c>
      <c r="C17" s="28" t="s">
        <v>4</v>
      </c>
      <c r="D17" s="28" t="s">
        <v>5</v>
      </c>
      <c r="E17" s="48" t="s">
        <v>6</v>
      </c>
      <c r="F17" s="28" t="s">
        <v>7</v>
      </c>
      <c r="G17" s="28" t="s">
        <v>8</v>
      </c>
      <c r="H17" s="28" t="s">
        <v>9</v>
      </c>
      <c r="I17" s="35"/>
    </row>
    <row r="18" spans="2:15" x14ac:dyDescent="0.3">
      <c r="B18" s="28">
        <v>0</v>
      </c>
      <c r="C18" s="28" t="s">
        <v>7</v>
      </c>
      <c r="D18" s="47">
        <f>$I19*D19+D9</f>
        <v>0</v>
      </c>
      <c r="E18" s="47">
        <f>$I19*E19+E9</f>
        <v>1</v>
      </c>
      <c r="F18" s="47">
        <f t="shared" ref="F18:H18" si="2">$I19*F19+F9</f>
        <v>1</v>
      </c>
      <c r="G18" s="47">
        <f t="shared" si="2"/>
        <v>-2</v>
      </c>
      <c r="H18" s="47">
        <f t="shared" si="2"/>
        <v>40</v>
      </c>
      <c r="I18" s="35"/>
    </row>
    <row r="19" spans="2:15" x14ac:dyDescent="0.3">
      <c r="B19" s="28">
        <v>7</v>
      </c>
      <c r="C19" s="28" t="s">
        <v>5</v>
      </c>
      <c r="D19" s="34">
        <f>D10/$D10</f>
        <v>1</v>
      </c>
      <c r="E19" s="47">
        <f t="shared" ref="E19:G19" si="3">E10/$D10</f>
        <v>0.5</v>
      </c>
      <c r="F19" s="34">
        <f t="shared" si="3"/>
        <v>0</v>
      </c>
      <c r="G19" s="34">
        <f t="shared" si="3"/>
        <v>0.5</v>
      </c>
      <c r="H19" s="45">
        <v>50</v>
      </c>
      <c r="I19" s="46">
        <v>-4</v>
      </c>
      <c r="J19" t="s">
        <v>26</v>
      </c>
    </row>
    <row r="20" spans="2:15" x14ac:dyDescent="0.3">
      <c r="B20" s="28"/>
      <c r="C20" s="28" t="s">
        <v>10</v>
      </c>
      <c r="D20" s="34">
        <f>($B18*D18)+($B19*D19)</f>
        <v>7</v>
      </c>
      <c r="E20" s="47">
        <f t="shared" ref="E20:H20" si="4">($B18*E18)+($B19*E19)</f>
        <v>3.5</v>
      </c>
      <c r="F20" s="34">
        <f t="shared" si="4"/>
        <v>0</v>
      </c>
      <c r="G20" s="34">
        <f t="shared" si="4"/>
        <v>3.5</v>
      </c>
      <c r="H20" s="34">
        <f t="shared" si="4"/>
        <v>350</v>
      </c>
      <c r="I20" s="35"/>
    </row>
    <row r="21" spans="2:15" x14ac:dyDescent="0.3">
      <c r="B21" s="28"/>
      <c r="C21" s="28" t="s">
        <v>11</v>
      </c>
      <c r="D21" s="34">
        <f>D16-D20</f>
        <v>0</v>
      </c>
      <c r="E21" s="47">
        <f t="shared" ref="E21:H21" si="5">E16-E20</f>
        <v>1.5</v>
      </c>
      <c r="F21" s="34">
        <f t="shared" si="5"/>
        <v>0</v>
      </c>
      <c r="G21" s="34">
        <f t="shared" si="5"/>
        <v>-3.5</v>
      </c>
      <c r="H21" s="34">
        <f t="shared" si="5"/>
        <v>-350</v>
      </c>
      <c r="I21" s="35"/>
    </row>
    <row r="24" spans="2:15" x14ac:dyDescent="0.3">
      <c r="B24" s="28" t="s">
        <v>1</v>
      </c>
      <c r="C24" s="28" t="s">
        <v>2</v>
      </c>
      <c r="D24" s="28">
        <v>7</v>
      </c>
      <c r="E24" s="28">
        <v>5</v>
      </c>
      <c r="F24" s="28">
        <v>0</v>
      </c>
      <c r="G24" s="28">
        <v>0</v>
      </c>
      <c r="H24" s="28"/>
      <c r="I24" s="35"/>
    </row>
    <row r="25" spans="2:15" x14ac:dyDescent="0.3">
      <c r="B25" s="28" t="s">
        <v>2</v>
      </c>
      <c r="C25" s="28" t="s">
        <v>4</v>
      </c>
      <c r="D25" s="28" t="s">
        <v>5</v>
      </c>
      <c r="E25" s="48" t="s">
        <v>6</v>
      </c>
      <c r="F25" s="28" t="s">
        <v>7</v>
      </c>
      <c r="G25" s="28" t="s">
        <v>8</v>
      </c>
      <c r="H25" s="28" t="s">
        <v>9</v>
      </c>
      <c r="I25" s="35"/>
    </row>
    <row r="26" spans="2:15" x14ac:dyDescent="0.3">
      <c r="B26" s="28">
        <v>5</v>
      </c>
      <c r="C26" s="53" t="s">
        <v>6</v>
      </c>
      <c r="D26" s="51">
        <v>0</v>
      </c>
      <c r="E26" s="49">
        <v>1</v>
      </c>
      <c r="F26" s="49">
        <v>1</v>
      </c>
      <c r="G26" s="48">
        <v>-2</v>
      </c>
      <c r="H26" s="54">
        <v>40</v>
      </c>
      <c r="I26" s="35">
        <f>H18/E18</f>
        <v>40</v>
      </c>
      <c r="J26" t="s">
        <v>27</v>
      </c>
    </row>
    <row r="27" spans="2:15" x14ac:dyDescent="0.3">
      <c r="B27" s="28">
        <v>7</v>
      </c>
      <c r="C27" s="53" t="s">
        <v>5</v>
      </c>
      <c r="D27" s="38">
        <f>$I28*D18+D19</f>
        <v>1</v>
      </c>
      <c r="E27" s="50">
        <f t="shared" ref="E27:H27" si="6">$I28*E18+E19</f>
        <v>0</v>
      </c>
      <c r="F27" s="39">
        <f t="shared" si="6"/>
        <v>-0.5</v>
      </c>
      <c r="G27" s="39">
        <f t="shared" si="6"/>
        <v>1.5</v>
      </c>
      <c r="H27" s="55">
        <f t="shared" si="6"/>
        <v>30</v>
      </c>
      <c r="I27" s="35">
        <v>60</v>
      </c>
      <c r="N27">
        <v>4</v>
      </c>
      <c r="O27">
        <v>3</v>
      </c>
    </row>
    <row r="28" spans="2:15" x14ac:dyDescent="0.3">
      <c r="B28" s="28"/>
      <c r="C28" s="53" t="s">
        <v>10</v>
      </c>
      <c r="D28" s="28">
        <f>($B26*D26)+($B27*D27)</f>
        <v>7</v>
      </c>
      <c r="E28" s="28">
        <f t="shared" ref="E28:H28" si="7">($B26*E26)+($B27*E27)</f>
        <v>5</v>
      </c>
      <c r="F28" s="28">
        <f t="shared" si="7"/>
        <v>1.5</v>
      </c>
      <c r="G28" s="28">
        <f t="shared" si="7"/>
        <v>0.5</v>
      </c>
      <c r="H28" s="55">
        <f t="shared" si="7"/>
        <v>410</v>
      </c>
      <c r="I28" s="52">
        <v>-0.5</v>
      </c>
      <c r="N28">
        <v>2</v>
      </c>
      <c r="O28">
        <v>1</v>
      </c>
    </row>
    <row r="29" spans="2:15" x14ac:dyDescent="0.3">
      <c r="B29" s="28"/>
      <c r="C29" s="28" t="s">
        <v>11</v>
      </c>
      <c r="D29" s="28">
        <f>D24-D28</f>
        <v>0</v>
      </c>
      <c r="E29" s="28">
        <f t="shared" ref="E29:H29" si="8">E24-E28</f>
        <v>0</v>
      </c>
      <c r="F29" s="28">
        <f t="shared" si="8"/>
        <v>-1.5</v>
      </c>
      <c r="G29" s="28">
        <f t="shared" si="8"/>
        <v>-0.5</v>
      </c>
      <c r="H29" s="28">
        <f t="shared" si="8"/>
        <v>-410</v>
      </c>
      <c r="I29" s="35"/>
    </row>
    <row r="31" spans="2:15" x14ac:dyDescent="0.3">
      <c r="E31" t="s">
        <v>28</v>
      </c>
      <c r="F31" t="s">
        <v>29</v>
      </c>
    </row>
    <row r="32" spans="2:15" x14ac:dyDescent="0.3">
      <c r="F32" t="s">
        <v>30</v>
      </c>
    </row>
    <row r="33" spans="6:6" x14ac:dyDescent="0.3">
      <c r="F33" t="s">
        <v>31</v>
      </c>
    </row>
  </sheetData>
  <mergeCells count="2">
    <mergeCell ref="D2:L2"/>
    <mergeCell ref="F5:H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68B5DAF9081947BA6E5E74659BC90D" ma:contentTypeVersion="2" ma:contentTypeDescription="Crear nuevo documento." ma:contentTypeScope="" ma:versionID="cff4a2fdd4df1cd67fb8519be7cebf5c">
  <xsd:schema xmlns:xsd="http://www.w3.org/2001/XMLSchema" xmlns:xs="http://www.w3.org/2001/XMLSchema" xmlns:p="http://schemas.microsoft.com/office/2006/metadata/properties" xmlns:ns2="1a254d15-f5fb-4a7a-a6ba-bba584983fb2" targetNamespace="http://schemas.microsoft.com/office/2006/metadata/properties" ma:root="true" ma:fieldsID="1eb1645591eb988f5f153cf8031aad31" ns2:_="">
    <xsd:import namespace="1a254d15-f5fb-4a7a-a6ba-bba584983f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54d15-f5fb-4a7a-a6ba-bba584983f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A341C5-2CBB-4682-943C-5971568368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67F6B8-349E-4714-8C92-3D99BB10E6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254d15-f5fb-4a7a-a6ba-bba584983f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E1C7E0-0FF9-4AC2-914D-C2A904BA1CD6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a254d15-f5fb-4a7a-a6ba-bba584983fb2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ejemplo expl</vt:lpstr>
      <vt:lpstr>Practica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jose tapia</cp:lastModifiedBy>
  <cp:revision/>
  <dcterms:created xsi:type="dcterms:W3CDTF">2021-05-04T14:02:20Z</dcterms:created>
  <dcterms:modified xsi:type="dcterms:W3CDTF">2021-05-14T15:28:36Z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0x0101002568B5DAF9081947BA6E5E74659BC90D</vt:lpwstr>
  </property>
</Properties>
</file>