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ferna\Downloads\"/>
    </mc:Choice>
  </mc:AlternateContent>
  <xr:revisionPtr revIDLastSave="0" documentId="13_ncr:1_{ACE03949-CA8A-4793-A997-134DF9EA3F31}" xr6:coauthVersionLast="47" xr6:coauthVersionMax="47" xr10:uidLastSave="{00000000-0000-0000-0000-000000000000}"/>
  <bookViews>
    <workbookView xWindow="-120" yWindow="-120" windowWidth="29040" windowHeight="15840" firstSheet="1" activeTab="1" xr2:uid="{E59818D8-C087-496C-9AE2-250E0A9FD1E3}"/>
  </bookViews>
  <sheets>
    <sheet name="Presentación" sheetId="1" r:id="rId1"/>
    <sheet name="Indice" sheetId="2" r:id="rId2"/>
    <sheet name="Introducción" sheetId="3" r:id="rId3"/>
    <sheet name="A. Cuadrados M." sheetId="4" r:id="rId4"/>
    <sheet name="A. Productos M." sheetId="5" r:id="rId5"/>
    <sheet name="A. Multi. Cons" sheetId="6" r:id="rId6"/>
    <sheet name="A. Lineal" sheetId="7" r:id="rId7"/>
    <sheet name="A. Congruencial M." sheetId="8" r:id="rId8"/>
    <sheet name="A. Congruencial A." sheetId="9" r:id="rId9"/>
    <sheet name="Conclusión"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6" i="9" l="1"/>
  <c r="Q41" i="9"/>
  <c r="Q42" i="9"/>
  <c r="Q43" i="9"/>
  <c r="Q44" i="9"/>
  <c r="Q45" i="9"/>
  <c r="Q40" i="9"/>
  <c r="Q36" i="9"/>
  <c r="Q35" i="9"/>
  <c r="Q31" i="9"/>
  <c r="T31" i="9" s="1"/>
  <c r="Q32" i="9"/>
  <c r="Q33" i="9"/>
  <c r="Q34" i="9"/>
  <c r="T30" i="9"/>
  <c r="Q30" i="9"/>
  <c r="O30" i="9"/>
  <c r="P39" i="8"/>
  <c r="P40" i="8"/>
  <c r="P41" i="8"/>
  <c r="P42" i="8"/>
  <c r="P43" i="8"/>
  <c r="P44" i="8"/>
  <c r="P45" i="8"/>
  <c r="P38" i="8"/>
  <c r="N39" i="8"/>
  <c r="N40" i="8"/>
  <c r="N41" i="8"/>
  <c r="N42" i="8"/>
  <c r="N43" i="8"/>
  <c r="N44" i="8"/>
  <c r="N45" i="8"/>
  <c r="N38" i="8"/>
  <c r="R38" i="8" s="1"/>
  <c r="S29" i="8"/>
  <c r="S28" i="8"/>
  <c r="P28" i="8"/>
  <c r="N29" i="8"/>
  <c r="N30" i="8"/>
  <c r="N31" i="8"/>
  <c r="N32" i="8"/>
  <c r="N33" i="8"/>
  <c r="N34" i="8"/>
  <c r="N35" i="8"/>
  <c r="N36" i="8"/>
  <c r="N28" i="8"/>
  <c r="O40" i="9" l="1"/>
  <c r="S40" i="9" s="1"/>
  <c r="P29" i="8"/>
  <c r="R39" i="8"/>
  <c r="O31" i="9" l="1"/>
  <c r="O41" i="9" s="1"/>
  <c r="S41" i="9" s="1"/>
  <c r="P30" i="8"/>
  <c r="S30" i="8" s="1"/>
  <c r="R40" i="8"/>
  <c r="O32" i="9" l="1"/>
  <c r="T32" i="9" s="1"/>
  <c r="P31" i="8"/>
  <c r="S31" i="8" s="1"/>
  <c r="R41" i="8"/>
  <c r="O33" i="9" l="1"/>
  <c r="T33" i="9" s="1"/>
  <c r="O42" i="9"/>
  <c r="S42" i="9" s="1"/>
  <c r="P32" i="8"/>
  <c r="S32" i="8" s="1"/>
  <c r="R42" i="8"/>
  <c r="O34" i="9" l="1"/>
  <c r="T34" i="9" s="1"/>
  <c r="O43" i="9"/>
  <c r="S43" i="9" s="1"/>
  <c r="P33" i="8"/>
  <c r="S33" i="8" s="1"/>
  <c r="R43" i="8"/>
  <c r="O35" i="9" l="1"/>
  <c r="T35" i="9" s="1"/>
  <c r="O44" i="9"/>
  <c r="S44" i="9" s="1"/>
  <c r="P34" i="8"/>
  <c r="S34" i="8" s="1"/>
  <c r="R44" i="8"/>
  <c r="O36" i="9" l="1"/>
  <c r="O45" i="9"/>
  <c r="S45" i="9" s="1"/>
  <c r="P35" i="8"/>
  <c r="R45" i="8"/>
  <c r="T36" i="9" l="1"/>
  <c r="O46" i="9" s="1"/>
  <c r="S46" i="9" s="1"/>
  <c r="S35" i="8"/>
  <c r="P36" i="8" s="1"/>
  <c r="S36" i="8" s="1"/>
  <c r="P35" i="7"/>
  <c r="R35" i="7" s="1"/>
  <c r="P36" i="7"/>
  <c r="P37" i="7"/>
  <c r="N35" i="7"/>
  <c r="N36" i="7"/>
  <c r="N37" i="7"/>
  <c r="P34" i="7"/>
  <c r="N34" i="7"/>
  <c r="T30" i="7"/>
  <c r="T29" i="7"/>
  <c r="Q29" i="7"/>
  <c r="Q30" i="7"/>
  <c r="Q31" i="7"/>
  <c r="T28" i="7"/>
  <c r="Q28" i="7"/>
  <c r="O28" i="7"/>
  <c r="M29" i="7"/>
  <c r="M30" i="7"/>
  <c r="M31" i="7"/>
  <c r="M28" i="7"/>
  <c r="M35" i="6"/>
  <c r="L36" i="6"/>
  <c r="L37" i="6"/>
  <c r="L38" i="6"/>
  <c r="L39" i="6"/>
  <c r="L35" i="6"/>
  <c r="M35" i="5"/>
  <c r="L36" i="5" s="1"/>
  <c r="L35" i="5"/>
  <c r="N35" i="5" s="1"/>
  <c r="O35" i="5" s="1"/>
  <c r="L35" i="4"/>
  <c r="M35" i="4" s="1"/>
  <c r="N35" i="4" s="1"/>
  <c r="O35" i="4" s="1"/>
  <c r="R36" i="7" l="1"/>
  <c r="R37" i="7"/>
  <c r="R34" i="7"/>
  <c r="O29" i="7"/>
  <c r="O30" i="7" s="1"/>
  <c r="O31" i="7" s="1"/>
  <c r="T31" i="7" s="1"/>
  <c r="N35" i="6"/>
  <c r="O35" i="6" s="1"/>
  <c r="P35" i="6" s="1"/>
  <c r="N36" i="5"/>
  <c r="O36" i="5" s="1"/>
  <c r="P35" i="5"/>
  <c r="M36" i="5"/>
  <c r="L37" i="5" s="1"/>
  <c r="L36" i="4"/>
  <c r="M36" i="4" s="1"/>
  <c r="N36" i="4" s="1"/>
  <c r="O36" i="4" s="1"/>
  <c r="P35" i="4"/>
  <c r="M36" i="6" l="1"/>
  <c r="N36" i="6"/>
  <c r="O36" i="6" s="1"/>
  <c r="P36" i="5"/>
  <c r="M37" i="5"/>
  <c r="L38" i="5" s="1"/>
  <c r="L37" i="4"/>
  <c r="M37" i="4" s="1"/>
  <c r="N37" i="4" s="1"/>
  <c r="O37" i="4" s="1"/>
  <c r="P36" i="4"/>
  <c r="P36" i="6" l="1"/>
  <c r="M37" i="6"/>
  <c r="N37" i="5"/>
  <c r="O37" i="5" s="1"/>
  <c r="L38" i="4"/>
  <c r="M38" i="4" s="1"/>
  <c r="N38" i="4" s="1"/>
  <c r="O38" i="4" s="1"/>
  <c r="P37" i="4"/>
  <c r="N37" i="6" l="1"/>
  <c r="O37" i="6" s="1"/>
  <c r="P37" i="5"/>
  <c r="M38" i="5"/>
  <c r="L39" i="4"/>
  <c r="M39" i="4" s="1"/>
  <c r="N39" i="4" s="1"/>
  <c r="O39" i="4" s="1"/>
  <c r="P39" i="4" s="1"/>
  <c r="P38" i="4"/>
  <c r="M38" i="6" l="1"/>
  <c r="P37" i="6"/>
  <c r="L39" i="5"/>
  <c r="N38" i="5"/>
  <c r="O38" i="5" s="1"/>
  <c r="N38" i="6" l="1"/>
  <c r="O38" i="6" s="1"/>
  <c r="P38" i="6" s="1"/>
  <c r="P38" i="5"/>
  <c r="M39" i="5"/>
  <c r="N39" i="5" s="1"/>
  <c r="O39" i="5" s="1"/>
  <c r="P39" i="5" s="1"/>
  <c r="M39" i="6" l="1"/>
  <c r="N39" i="6" s="1"/>
  <c r="O39" i="6" s="1"/>
  <c r="P39" i="6" s="1"/>
</calcChain>
</file>

<file path=xl/sharedStrings.xml><?xml version="1.0" encoding="utf-8"?>
<sst xmlns="http://schemas.openxmlformats.org/spreadsheetml/2006/main" count="294" uniqueCount="105">
  <si>
    <t>Introducción</t>
  </si>
  <si>
    <r>
      <t xml:space="preserve">En el desarrollo de este laboratorio emplearemos </t>
    </r>
    <r>
      <rPr>
        <b/>
        <sz val="16"/>
        <color theme="1"/>
        <rFont val="Arial"/>
        <family val="2"/>
      </rPr>
      <t>el concepto de generación de números pseudo-aleatorios donde aplicamos simulaciones dentro de un archivo de Excel</t>
    </r>
    <r>
      <rPr>
        <sz val="16"/>
        <color theme="1"/>
        <rFont val="Arial"/>
        <family val="2"/>
      </rPr>
      <t xml:space="preserve">. Dado el objetivo de codificar un listado de tiempos de entre arribo, y tiempos de servicio suministrados por el facilitador. </t>
    </r>
  </si>
  <si>
    <t>Las secuencias de números pseudo-aleatorios no muestran ningún patrón o regularidad aparente desde un punto de vista estadístico, a pesar de haber sido generadas por un algoritmo completamente determinista, en el que las mismas condiciones iniciales producen siempre el mismo resultado</t>
  </si>
  <si>
    <t>Prueba de Algoritmo de Cuadrados Medios</t>
  </si>
  <si>
    <t>Concepto del Algoritmo</t>
  </si>
  <si>
    <t>Fue  propuesto en la década de los 40 del siglo XX por Von Neumann y Metrópolis. Requiere un número entero detonador (llamado semilla) con D dígitos, el cual es elevado al cuadrado.</t>
  </si>
  <si>
    <t>Pasos para aplicar el algoritmo</t>
  </si>
  <si>
    <r>
      <rPr>
        <b/>
        <sz val="16"/>
        <color theme="4"/>
        <rFont val="Arial"/>
        <family val="2"/>
      </rPr>
      <t>1.</t>
    </r>
    <r>
      <rPr>
        <sz val="16"/>
        <rFont val="Arial"/>
        <family val="2"/>
      </rPr>
      <t xml:space="preserve"> Seleccionar una semilla (X0).</t>
    </r>
  </si>
  <si>
    <r>
      <rPr>
        <b/>
        <sz val="14"/>
        <color theme="4"/>
        <rFont val="Arial"/>
        <family val="2"/>
      </rPr>
      <t>2.</t>
    </r>
    <r>
      <rPr>
        <sz val="14"/>
        <color theme="1"/>
        <rFont val="Arial"/>
        <family val="2"/>
      </rPr>
      <t xml:space="preserve"> Se eleva al cuadrado la semilla.</t>
    </r>
  </si>
  <si>
    <r>
      <rPr>
        <b/>
        <sz val="16"/>
        <color theme="4"/>
        <rFont val="Arial"/>
        <family val="2"/>
      </rPr>
      <t>3.</t>
    </r>
    <r>
      <rPr>
        <sz val="14"/>
        <color theme="1"/>
        <rFont val="Arial"/>
        <family val="2"/>
      </rPr>
      <t xml:space="preserve"> Se extrae  la cantidad de dígitos del centro que se deseen, y este será X1.</t>
    </r>
  </si>
  <si>
    <r>
      <rPr>
        <b/>
        <sz val="16"/>
        <color theme="4"/>
        <rFont val="Arial"/>
        <family val="2"/>
      </rPr>
      <t xml:space="preserve">4. </t>
    </r>
    <r>
      <rPr>
        <sz val="14"/>
        <color theme="1"/>
        <rFont val="Arial"/>
        <family val="2"/>
      </rPr>
      <t xml:space="preserve"> Dividir X1 entre 10000 y el resultado es el número aleatorio buscado.</t>
    </r>
  </si>
  <si>
    <r>
      <rPr>
        <b/>
        <sz val="14"/>
        <color theme="4"/>
        <rFont val="Arial"/>
        <family val="2"/>
      </rPr>
      <t>5.</t>
    </r>
    <r>
      <rPr>
        <sz val="14"/>
        <color theme="1"/>
        <rFont val="Arial"/>
        <family val="2"/>
      </rPr>
      <t xml:space="preserve"> Repetir desde el paso 2 siendo la semilla X1 hasta obtener la cantidad de número aleatorios deseados.</t>
    </r>
  </si>
  <si>
    <t>Ejemplo desarrollado</t>
  </si>
  <si>
    <t>Generar los primeros 5 numeros a partir de una semilla (X0), aleatoria</t>
  </si>
  <si>
    <t>(X0) =</t>
  </si>
  <si>
    <t>( D ) =</t>
  </si>
  <si>
    <t>N</t>
  </si>
  <si>
    <t>X</t>
  </si>
  <si>
    <t>X*X</t>
  </si>
  <si>
    <t>Ceros a la Izq.</t>
  </si>
  <si>
    <t>X(n+1)</t>
  </si>
  <si>
    <t>r1</t>
  </si>
  <si>
    <t>Recomendaciones</t>
  </si>
  <si>
    <t>1. El valor de la semilla debe ser un número de 3 o mas cifras enteras</t>
  </si>
  <si>
    <t xml:space="preserve">2. Para poder obtener la siguiente semilla, el valor de la semilla anterior al cuadrado debe terner 8 digitos. </t>
  </si>
  <si>
    <t>3. Las formulas usadas en este ejemplo se pueden extender una cantidad de veces infinitas para un mejor estudio</t>
  </si>
  <si>
    <t>Datos Importantes</t>
  </si>
  <si>
    <t>Prueba de Algoritmo de Productos Medios</t>
  </si>
  <si>
    <t xml:space="preserve"> La mecánica de generación de números pseudoaleatorios de este algoritmo no congruencial es similar a la del algoritmo de cuadrados medios. La diferencia entre ambos radica en que el algoritmo de productos medios requiere dos semillas, ambas con D dígitos; además, en lugar de elevarlas al cuadrado, las semillas se multiplican y del producto se seleccionan los D dígitos del centro, los cuales formarán el primer número pseudoaleatorio r¡ = 0.D dígitos. </t>
  </si>
  <si>
    <r>
      <rPr>
        <b/>
        <sz val="16"/>
        <color theme="4"/>
        <rFont val="Arial"/>
        <family val="2"/>
      </rPr>
      <t>1.</t>
    </r>
    <r>
      <rPr>
        <sz val="16"/>
        <rFont val="Arial"/>
        <family val="2"/>
      </rPr>
      <t xml:space="preserve"> Seleccionar una semilla (X0) con D digitos.</t>
    </r>
  </si>
  <si>
    <r>
      <rPr>
        <b/>
        <sz val="14"/>
        <color theme="4"/>
        <rFont val="Arial"/>
        <family val="2"/>
      </rPr>
      <t>2.</t>
    </r>
    <r>
      <rPr>
        <sz val="14"/>
        <color theme="1"/>
        <rFont val="Arial"/>
        <family val="2"/>
      </rPr>
      <t xml:space="preserve"> Seleccionar una semilla  (X1) con D digitos</t>
    </r>
  </si>
  <si>
    <r>
      <rPr>
        <b/>
        <sz val="16"/>
        <color theme="4"/>
        <rFont val="Arial"/>
        <family val="2"/>
      </rPr>
      <t>3.</t>
    </r>
    <r>
      <rPr>
        <sz val="14"/>
        <color theme="1"/>
        <rFont val="Arial"/>
        <family val="2"/>
      </rPr>
      <t xml:space="preserve"> Sea Y0 =X0*X1; Sea X2 = los D digitos del centro y sea r1 = 0.D digitos del centro</t>
    </r>
  </si>
  <si>
    <r>
      <rPr>
        <b/>
        <sz val="16"/>
        <color theme="4"/>
        <rFont val="Arial"/>
        <family val="2"/>
      </rPr>
      <t xml:space="preserve">4. </t>
    </r>
    <r>
      <rPr>
        <sz val="14"/>
        <color theme="1"/>
        <rFont val="Arial"/>
        <family val="2"/>
      </rPr>
      <t xml:space="preserve"> Sea Y1 = X1, X1+1: Sea Xi+2 = D digitos del centro y sea ri+1 =0 D digitos del centro para toda i =1,2,3….,n.</t>
    </r>
  </si>
  <si>
    <r>
      <rPr>
        <b/>
        <sz val="14"/>
        <color theme="4"/>
        <rFont val="Arial"/>
        <family val="2"/>
      </rPr>
      <t>5.</t>
    </r>
    <r>
      <rPr>
        <sz val="14"/>
        <color theme="1"/>
        <rFont val="Arial"/>
        <family val="2"/>
      </rPr>
      <t xml:space="preserve"> Repetir desde el paso 4 hasta obtener la cantidad de número aleatorios deseados.</t>
    </r>
  </si>
  <si>
    <t>X(0)</t>
  </si>
  <si>
    <t>X(1)</t>
  </si>
  <si>
    <t>X(0)*X(1)</t>
  </si>
  <si>
    <t>1. La cantidad de digitos de cada semilla inicial debe ser la misma</t>
  </si>
  <si>
    <t>Prueba de Algoritmo de Multiplicador Constante</t>
  </si>
  <si>
    <r>
      <rPr>
        <b/>
        <sz val="16"/>
        <color theme="4"/>
        <rFont val="Arial"/>
        <family val="2"/>
      </rPr>
      <t>1.</t>
    </r>
    <r>
      <rPr>
        <sz val="16"/>
        <rFont val="Arial"/>
        <family val="2"/>
      </rPr>
      <t xml:space="preserve"> Seleccionar una semilla (a) con D&gt;3 digitos.</t>
    </r>
  </si>
  <si>
    <r>
      <rPr>
        <b/>
        <sz val="14"/>
        <color theme="4"/>
        <rFont val="Arial"/>
        <family val="2"/>
      </rPr>
      <t>2.</t>
    </r>
    <r>
      <rPr>
        <sz val="14"/>
        <color theme="1"/>
        <rFont val="Arial"/>
        <family val="2"/>
      </rPr>
      <t xml:space="preserve"> Seleccionar una semilla  (X1) con D digitos.</t>
    </r>
  </si>
  <si>
    <r>
      <rPr>
        <b/>
        <sz val="16"/>
        <color theme="4"/>
        <rFont val="Arial"/>
        <family val="2"/>
      </rPr>
      <t>3.</t>
    </r>
    <r>
      <rPr>
        <sz val="14"/>
        <color theme="1"/>
        <rFont val="Arial"/>
        <family val="2"/>
      </rPr>
      <t xml:space="preserve">  Sea Y0 =a*X0; Sea X1 = D, los D digitos del centro y sea r1 = 0.D digitos del centro.</t>
    </r>
  </si>
  <si>
    <t>( a ) =</t>
  </si>
  <si>
    <t>1. El valor de (a) para todas las iteraciones es igual.</t>
  </si>
  <si>
    <t>2. Para poder obtener la siguiente semilla (x), se utiliza el valor obtenido en (Xn+1) anterior</t>
  </si>
  <si>
    <t>Prueba de Algoritmo Lineal</t>
  </si>
  <si>
    <t>Fue propuesto por D.H,Lehmer en 1951. Es un algoritmo que permite obtener una secuencia de números pseudoaleatorios calculados con una función lineal definida a trozos discontinua. Es uno de los métodos más antiguos y conocidos para la generación de números pseudoaleatorios.</t>
  </si>
  <si>
    <r>
      <rPr>
        <b/>
        <sz val="16"/>
        <color theme="4"/>
        <rFont val="Arial"/>
        <family val="2"/>
      </rPr>
      <t xml:space="preserve">1. </t>
    </r>
    <r>
      <rPr>
        <sz val="16"/>
        <rFont val="Arial"/>
        <family val="2"/>
      </rPr>
      <t>Seleccionar una semilla (X0) con D digitos.</t>
    </r>
  </si>
  <si>
    <r>
      <rPr>
        <b/>
        <sz val="14"/>
        <color theme="4"/>
        <rFont val="Arial"/>
        <family val="2"/>
      </rPr>
      <t>2.</t>
    </r>
    <r>
      <rPr>
        <sz val="14"/>
        <color theme="1"/>
        <rFont val="Arial"/>
        <family val="2"/>
      </rPr>
      <t xml:space="preserve"> Seleccionar una constante multiplicativa  (a) y una constante aditiva 
(c  )con D digitos</t>
    </r>
  </si>
  <si>
    <r>
      <rPr>
        <b/>
        <sz val="16"/>
        <color theme="4"/>
        <rFont val="Arial"/>
        <family val="2"/>
      </rPr>
      <t>3.</t>
    </r>
    <r>
      <rPr>
        <sz val="14"/>
        <color theme="1"/>
        <rFont val="Arial"/>
        <family val="2"/>
      </rPr>
      <t xml:space="preserve">  Seleccionar un modulo (m). Xo&gt;,a&gt;0,c&gt;0, m&gt;0 deben ser numeros enteros.</t>
    </r>
  </si>
  <si>
    <t>Generar 4 numeros entre 0 y 1 con los siguientes parametros</t>
  </si>
  <si>
    <t>X1</t>
  </si>
  <si>
    <t>(</t>
  </si>
  <si>
    <t>*</t>
  </si>
  <si>
    <t>+</t>
  </si>
  <si>
    <t>)</t>
  </si>
  <si>
    <t>MOD 100=</t>
  </si>
  <si>
    <t>X2</t>
  </si>
  <si>
    <t>(a)  =</t>
  </si>
  <si>
    <t>X3</t>
  </si>
  <si>
    <t>(C) =</t>
  </si>
  <si>
    <t>X4</t>
  </si>
  <si>
    <t>(m)  =</t>
  </si>
  <si>
    <t>(M-1) =</t>
  </si>
  <si>
    <t>R1</t>
  </si>
  <si>
    <t>/</t>
  </si>
  <si>
    <t>=</t>
  </si>
  <si>
    <t>R2</t>
  </si>
  <si>
    <t>R3</t>
  </si>
  <si>
    <t>R4</t>
  </si>
  <si>
    <t>Prueba de Algoritmo Congruencial Multiplicativo</t>
  </si>
  <si>
    <t>Tiene como base al algoritmo congruencia lineal pero con lleva una operación menos.  La operación principal es la siguiente:
X_{i+1} = (aX_{i}) mod (m)X 
i+1=(aXi )mod(m)</t>
  </si>
  <si>
    <t xml:space="preserve"> </t>
  </si>
  <si>
    <t>MOD 32 =</t>
  </si>
  <si>
    <t xml:space="preserve">(k)  = </t>
  </si>
  <si>
    <t>(a) =</t>
  </si>
  <si>
    <t xml:space="preserve">(m)  = </t>
  </si>
  <si>
    <t xml:space="preserve">(m-1)  = </t>
  </si>
  <si>
    <t xml:space="preserve">(g)  = </t>
  </si>
  <si>
    <t>R5</t>
  </si>
  <si>
    <t>R6</t>
  </si>
  <si>
    <t>R7</t>
  </si>
  <si>
    <t>R8</t>
  </si>
  <si>
    <t>2. El valor de m es siempre el mismo para el calculo del modulo</t>
  </si>
  <si>
    <t>Prueba de Algoritmo Congruencial Aditivo</t>
  </si>
  <si>
    <t>Tiene como base al algoritmo congruencia lineal pero con lleva una operación menos.   Es un algoritmo determinantico que nos permite generar una serie de números pseudo aleatorios a partir de parámetros de arranque.</t>
  </si>
  <si>
    <t>Generar 7 numeros psudoaleatorios entre cero y uno de la siguientes semillas</t>
  </si>
  <si>
    <t>(X1) =</t>
  </si>
  <si>
    <t>Xi</t>
  </si>
  <si>
    <t>(X2) =</t>
  </si>
  <si>
    <t>X6</t>
  </si>
  <si>
    <t>MOD 100 =</t>
  </si>
  <si>
    <t>(X3) =</t>
  </si>
  <si>
    <t>X7</t>
  </si>
  <si>
    <t>(X4) =</t>
  </si>
  <si>
    <t>X8</t>
  </si>
  <si>
    <t>(X5) =</t>
  </si>
  <si>
    <t>X9</t>
  </si>
  <si>
    <t>X10</t>
  </si>
  <si>
    <t>X11</t>
  </si>
  <si>
    <t>X12</t>
  </si>
  <si>
    <t>Conclusiones</t>
  </si>
  <si>
    <t>Las conclusiones fueron</t>
  </si>
  <si>
    <t>Los números aleatorios son un elemento clave en múltiples procesos de la vida digital. Estos se utilizan no sólo en aplicaciones con gran componente de aleatoriedad como puede ser el juego online, sino que también tienen múltiples aplicaciones en el mundo de la ciberseguridad.</t>
  </si>
  <si>
    <t>Durante el desarrollo del trabajo realizamos números aleatorios mediante algoritmos y detallamos con un ejemplo y sus pasos.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</si>
</sst>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36"/>
      <color theme="1"/>
      <name val="Arial"/>
      <family val="2"/>
    </font>
    <font>
      <sz val="16"/>
      <color theme="1"/>
      <name val="Arial"/>
      <family val="2"/>
    </font>
    <font>
      <b/>
      <sz val="16"/>
      <color theme="1"/>
      <name val="Arial"/>
      <family val="2"/>
    </font>
    <font>
      <b/>
      <sz val="36"/>
      <color theme="0"/>
      <name val="Arial"/>
      <family val="2"/>
    </font>
    <font>
      <sz val="14"/>
      <name val="Arial"/>
      <family val="2"/>
    </font>
    <font>
      <sz val="11"/>
      <name val="Arial"/>
      <family val="2"/>
    </font>
    <font>
      <sz val="11"/>
      <name val="Calibri"/>
      <family val="2"/>
      <scheme val="minor"/>
    </font>
    <font>
      <sz val="10"/>
      <name val="Arial"/>
      <family val="2"/>
    </font>
    <font>
      <b/>
      <sz val="10"/>
      <name val="Arial"/>
      <family val="2"/>
    </font>
    <font>
      <sz val="11"/>
      <color theme="1"/>
      <name val="Arial"/>
      <family val="2"/>
    </font>
    <font>
      <b/>
      <sz val="14"/>
      <color theme="0"/>
      <name val="Arial"/>
      <family val="2"/>
    </font>
    <font>
      <sz val="12"/>
      <color theme="1"/>
      <name val="Arial"/>
      <family val="2"/>
    </font>
    <font>
      <sz val="14"/>
      <color theme="1"/>
      <name val="Arial"/>
      <family val="2"/>
    </font>
    <font>
      <sz val="18"/>
      <color theme="1"/>
      <name val="Arial"/>
      <family val="2"/>
    </font>
    <font>
      <sz val="12"/>
      <name val="Arial"/>
      <family val="2"/>
    </font>
    <font>
      <sz val="16"/>
      <name val="Arial"/>
      <family val="2"/>
    </font>
    <font>
      <b/>
      <sz val="16"/>
      <color theme="4"/>
      <name val="Arial"/>
      <family val="2"/>
    </font>
    <font>
      <b/>
      <sz val="14"/>
      <color theme="1"/>
      <name val="Arial"/>
      <family val="2"/>
    </font>
    <font>
      <b/>
      <sz val="14"/>
      <color theme="4"/>
      <name val="Arial"/>
      <family val="2"/>
    </font>
    <font>
      <b/>
      <sz val="12"/>
      <name val="Arial"/>
      <family val="2"/>
    </font>
    <font>
      <b/>
      <sz val="14"/>
      <name val="Arial"/>
      <family val="2"/>
    </font>
    <font>
      <b/>
      <sz val="11"/>
      <color theme="1"/>
      <name val="Calibri"/>
      <family val="2"/>
      <scheme val="minor"/>
    </font>
    <font>
      <b/>
      <sz val="11"/>
      <color theme="1"/>
      <name val="Arial"/>
      <family val="2"/>
    </font>
    <font>
      <b/>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2" tint="-9.9978637043366805E-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6">
    <xf numFmtId="0" fontId="0" fillId="0" borderId="0" xfId="0"/>
    <xf numFmtId="0" fontId="0" fillId="2" borderId="0" xfId="0" applyFill="1"/>
    <xf numFmtId="0" fontId="2" fillId="2" borderId="0" xfId="0" applyFont="1" applyFill="1" applyAlignment="1">
      <alignment wrapText="1"/>
    </xf>
    <xf numFmtId="0" fontId="0" fillId="3" borderId="0" xfId="0" applyFill="1"/>
    <xf numFmtId="0" fontId="9" fillId="3" borderId="0" xfId="0" applyFont="1" applyFill="1" applyAlignment="1">
      <alignment horizontal="left"/>
    </xf>
    <xf numFmtId="0" fontId="9" fillId="3" borderId="7" xfId="0" applyFont="1" applyFill="1" applyBorder="1" applyAlignment="1">
      <alignment horizontal="left"/>
    </xf>
    <xf numFmtId="0" fontId="8" fillId="3" borderId="0" xfId="0" applyFont="1" applyFill="1"/>
    <xf numFmtId="0" fontId="8" fillId="3" borderId="7" xfId="0" applyFont="1" applyFill="1" applyBorder="1"/>
    <xf numFmtId="0" fontId="8" fillId="3" borderId="0" xfId="0" applyFont="1" applyFill="1" applyAlignment="1">
      <alignment wrapText="1"/>
    </xf>
    <xf numFmtId="0" fontId="6" fillId="3" borderId="9" xfId="0" applyFont="1" applyFill="1" applyBorder="1" applyAlignment="1">
      <alignment vertical="center"/>
    </xf>
    <xf numFmtId="0" fontId="6" fillId="3" borderId="0" xfId="0" applyFont="1" applyFill="1" applyAlignment="1">
      <alignment vertical="center"/>
    </xf>
    <xf numFmtId="0" fontId="6" fillId="3" borderId="7" xfId="0" applyFont="1" applyFill="1" applyBorder="1"/>
    <xf numFmtId="0" fontId="9" fillId="3" borderId="9" xfId="0" applyFont="1" applyFill="1" applyBorder="1" applyAlignment="1">
      <alignment horizontal="left"/>
    </xf>
    <xf numFmtId="0" fontId="9" fillId="2" borderId="8" xfId="0" applyFont="1" applyFill="1" applyBorder="1" applyAlignment="1">
      <alignment horizontal="center"/>
    </xf>
    <xf numFmtId="0" fontId="8" fillId="3" borderId="9" xfId="0" applyFont="1" applyFill="1" applyBorder="1"/>
    <xf numFmtId="0" fontId="9" fillId="2" borderId="8" xfId="0" applyFont="1" applyFill="1" applyBorder="1" applyAlignment="1">
      <alignment horizontal="center" vertical="center"/>
    </xf>
    <xf numFmtId="0" fontId="9" fillId="3" borderId="7" xfId="0" applyFont="1" applyFill="1" applyBorder="1" applyAlignment="1">
      <alignment horizontal="center"/>
    </xf>
    <xf numFmtId="0" fontId="8" fillId="3" borderId="9" xfId="0" applyFont="1" applyFill="1" applyBorder="1" applyAlignment="1">
      <alignment wrapText="1"/>
    </xf>
    <xf numFmtId="0" fontId="8" fillId="3" borderId="7" xfId="0" applyFont="1" applyFill="1" applyBorder="1" applyAlignment="1">
      <alignment horizontal="center" wrapText="1"/>
    </xf>
    <xf numFmtId="0" fontId="10" fillId="3" borderId="9" xfId="0" applyFont="1" applyFill="1" applyBorder="1"/>
    <xf numFmtId="0" fontId="10" fillId="3" borderId="0" xfId="0" applyFont="1" applyFill="1"/>
    <xf numFmtId="0" fontId="10" fillId="3" borderId="7" xfId="0" applyFont="1" applyFill="1" applyBorder="1" applyAlignment="1">
      <alignment horizontal="center"/>
    </xf>
    <xf numFmtId="0" fontId="10" fillId="3" borderId="0" xfId="0" applyFont="1" applyFill="1" applyAlignment="1">
      <alignment horizontal="center"/>
    </xf>
    <xf numFmtId="0" fontId="10" fillId="3" borderId="7" xfId="0" applyFont="1" applyFill="1" applyBorder="1"/>
    <xf numFmtId="0" fontId="6" fillId="3" borderId="4" xfId="0" applyFont="1" applyFill="1" applyBorder="1"/>
    <xf numFmtId="0" fontId="6" fillId="3" borderId="5" xfId="0" applyFont="1" applyFill="1" applyBorder="1"/>
    <xf numFmtId="0" fontId="6" fillId="3" borderId="6" xfId="0" applyFont="1" applyFill="1" applyBorder="1"/>
    <xf numFmtId="0" fontId="7" fillId="3" borderId="0" xfId="0" applyFont="1" applyFill="1" applyAlignment="1">
      <alignment horizontal="left" vertical="center"/>
    </xf>
    <xf numFmtId="0" fontId="8" fillId="3" borderId="0" xfId="0" applyFont="1" applyFill="1" applyAlignment="1">
      <alignment horizontal="left"/>
    </xf>
    <xf numFmtId="0" fontId="6" fillId="2" borderId="0" xfId="0" applyFont="1" applyFill="1" applyAlignment="1">
      <alignment horizontal="center" vertical="center" wrapText="1"/>
    </xf>
    <xf numFmtId="0" fontId="7" fillId="2" borderId="0" xfId="0" applyFont="1" applyFill="1" applyAlignment="1">
      <alignment horizontal="left" vertical="center"/>
    </xf>
    <xf numFmtId="0" fontId="9" fillId="2" borderId="0" xfId="0" applyFont="1" applyFill="1" applyAlignment="1">
      <alignment horizontal="left"/>
    </xf>
    <xf numFmtId="0" fontId="8" fillId="2" borderId="0" xfId="0" applyFont="1" applyFill="1"/>
    <xf numFmtId="0" fontId="8" fillId="2" borderId="0" xfId="0" applyFont="1" applyFill="1" applyAlignment="1">
      <alignment wrapText="1"/>
    </xf>
    <xf numFmtId="0" fontId="10" fillId="2" borderId="0" xfId="0" applyFont="1" applyFill="1"/>
    <xf numFmtId="0" fontId="8" fillId="2" borderId="0" xfId="0" applyFont="1" applyFill="1" applyAlignment="1">
      <alignment horizontal="left"/>
    </xf>
    <xf numFmtId="0" fontId="7" fillId="2" borderId="0" xfId="0" applyFont="1" applyFill="1" applyAlignment="1">
      <alignment vertical="center"/>
    </xf>
    <xf numFmtId="0" fontId="7" fillId="3" borderId="0" xfId="0" applyFont="1" applyFill="1" applyAlignment="1">
      <alignment vertical="center"/>
    </xf>
    <xf numFmtId="0" fontId="13" fillId="2" borderId="0" xfId="0" applyFont="1" applyFill="1" applyAlignment="1">
      <alignment horizontal="left" wrapText="1"/>
    </xf>
    <xf numFmtId="0" fontId="16" fillId="2" borderId="0" xfId="0" applyFont="1" applyFill="1" applyAlignment="1">
      <alignment horizontal="left"/>
    </xf>
    <xf numFmtId="0" fontId="20" fillId="2" borderId="8" xfId="0" applyFont="1" applyFill="1" applyBorder="1" applyAlignment="1">
      <alignment horizontal="center"/>
    </xf>
    <xf numFmtId="0" fontId="20" fillId="2" borderId="8" xfId="0" applyFont="1" applyFill="1" applyBorder="1" applyAlignment="1">
      <alignment horizontal="center" vertical="center"/>
    </xf>
    <xf numFmtId="0" fontId="15" fillId="2" borderId="8" xfId="0" applyFont="1" applyFill="1" applyBorder="1" applyAlignment="1">
      <alignment horizontal="center" wrapText="1"/>
    </xf>
    <xf numFmtId="0" fontId="12" fillId="2" borderId="8" xfId="0" applyFont="1" applyFill="1" applyBorder="1" applyAlignment="1">
      <alignment horizontal="center"/>
    </xf>
    <xf numFmtId="0" fontId="20" fillId="3" borderId="0" xfId="0" applyFont="1" applyFill="1" applyAlignment="1">
      <alignment horizontal="left"/>
    </xf>
    <xf numFmtId="0" fontId="20" fillId="3" borderId="0" xfId="0" applyFont="1" applyFill="1"/>
    <xf numFmtId="0" fontId="13" fillId="0" borderId="10" xfId="0" applyFont="1" applyBorder="1"/>
    <xf numFmtId="0" fontId="9" fillId="3" borderId="10" xfId="0" applyFont="1" applyFill="1" applyBorder="1" applyAlignment="1">
      <alignment horizontal="left"/>
    </xf>
    <xf numFmtId="0" fontId="9" fillId="2" borderId="10" xfId="0" applyFont="1" applyFill="1" applyBorder="1" applyAlignment="1">
      <alignment horizontal="center"/>
    </xf>
    <xf numFmtId="0" fontId="15" fillId="3" borderId="0" xfId="0" applyFont="1" applyFill="1" applyAlignment="1">
      <alignment horizontal="center" wrapText="1"/>
    </xf>
    <xf numFmtId="0" fontId="12" fillId="3" borderId="0" xfId="0" applyFont="1" applyFill="1" applyAlignment="1">
      <alignment horizontal="center"/>
    </xf>
    <xf numFmtId="49" fontId="9" fillId="2" borderId="8" xfId="0" applyNumberFormat="1" applyFont="1" applyFill="1" applyBorder="1" applyAlignment="1">
      <alignment horizontal="center" vertical="center"/>
    </xf>
    <xf numFmtId="0" fontId="9" fillId="2" borderId="8" xfId="0" applyFont="1" applyFill="1" applyBorder="1" applyAlignment="1">
      <alignment horizontal="center" wrapText="1"/>
    </xf>
    <xf numFmtId="0" fontId="8" fillId="3" borderId="0" xfId="0" applyFont="1" applyFill="1" applyAlignment="1">
      <alignment horizontal="center" wrapText="1"/>
    </xf>
    <xf numFmtId="0" fontId="6" fillId="3" borderId="0" xfId="0" applyFont="1" applyFill="1"/>
    <xf numFmtId="0" fontId="9" fillId="4" borderId="0" xfId="0" applyFont="1" applyFill="1" applyAlignment="1">
      <alignment horizontal="left"/>
    </xf>
    <xf numFmtId="0" fontId="23" fillId="2" borderId="8" xfId="0" applyFont="1" applyFill="1" applyBorder="1" applyAlignment="1">
      <alignment horizontal="center"/>
    </xf>
    <xf numFmtId="0" fontId="20" fillId="2" borderId="8" xfId="0" applyFont="1" applyFill="1" applyBorder="1" applyAlignment="1">
      <alignment horizontal="center" wrapText="1"/>
    </xf>
    <xf numFmtId="0" fontId="24" fillId="2" borderId="8" xfId="0" applyFont="1" applyFill="1" applyBorder="1" applyAlignment="1">
      <alignment horizontal="center"/>
    </xf>
    <xf numFmtId="49" fontId="20" fillId="2" borderId="8" xfId="0" applyNumberFormat="1" applyFont="1" applyFill="1" applyBorder="1" applyAlignment="1">
      <alignment horizontal="center" vertical="center"/>
    </xf>
    <xf numFmtId="0" fontId="22" fillId="0" borderId="1" xfId="0" applyFont="1" applyBorder="1" applyAlignment="1">
      <alignment horizontal="center"/>
    </xf>
    <xf numFmtId="0" fontId="0" fillId="0" borderId="8" xfId="0" applyBorder="1"/>
    <xf numFmtId="0" fontId="0" fillId="0" borderId="1" xfId="0" applyBorder="1"/>
    <xf numFmtId="0" fontId="0" fillId="0" borderId="2" xfId="0" applyBorder="1"/>
    <xf numFmtId="0" fontId="0" fillId="0" borderId="3" xfId="0" applyBorder="1"/>
    <xf numFmtId="0" fontId="1"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center"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4" fillId="3" borderId="0" xfId="0" applyFont="1" applyFill="1" applyAlignment="1">
      <alignment horizontal="left" vertical="center" wrapText="1"/>
    </xf>
    <xf numFmtId="0" fontId="7" fillId="2" borderId="0" xfId="0" applyFont="1" applyFill="1" applyAlignment="1">
      <alignment horizontal="left" vertical="center"/>
    </xf>
    <xf numFmtId="0" fontId="13" fillId="2" borderId="0" xfId="0" applyFont="1" applyFill="1" applyAlignment="1">
      <alignment horizontal="left" wrapText="1"/>
    </xf>
    <xf numFmtId="0" fontId="16" fillId="2" borderId="0" xfId="0" applyFont="1" applyFill="1" applyAlignment="1">
      <alignment horizontal="left"/>
    </xf>
    <xf numFmtId="0" fontId="5" fillId="2" borderId="0" xfId="0" applyFont="1" applyFill="1" applyAlignment="1">
      <alignment horizontal="left" vertical="center" wrapText="1"/>
    </xf>
    <xf numFmtId="0" fontId="18" fillId="0" borderId="10" xfId="0" applyFont="1" applyBorder="1" applyAlignment="1">
      <alignment horizontal="left" wrapText="1"/>
    </xf>
    <xf numFmtId="0" fontId="13" fillId="0" borderId="10" xfId="0" applyFont="1" applyBorder="1" applyAlignment="1">
      <alignment horizontal="left"/>
    </xf>
    <xf numFmtId="0" fontId="21" fillId="2" borderId="8"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1" xfId="0" applyFont="1" applyFill="1" applyBorder="1" applyAlignment="1">
      <alignment horizontal="center" vertical="center"/>
    </xf>
    <xf numFmtId="0" fontId="13" fillId="0" borderId="12" xfId="0" applyFont="1" applyBorder="1" applyAlignment="1">
      <alignment horizontal="left"/>
    </xf>
    <xf numFmtId="0" fontId="13" fillId="0" borderId="13" xfId="0" applyFont="1" applyBorder="1" applyAlignment="1">
      <alignment horizontal="left"/>
    </xf>
    <xf numFmtId="0" fontId="13" fillId="0" borderId="11" xfId="0" applyFont="1" applyBorder="1" applyAlignment="1">
      <alignment horizontal="left"/>
    </xf>
    <xf numFmtId="0" fontId="14"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5</xdr:col>
      <xdr:colOff>323850</xdr:colOff>
      <xdr:row>0</xdr:row>
      <xdr:rowOff>0</xdr:rowOff>
    </xdr:from>
    <xdr:to>
      <xdr:col>17</xdr:col>
      <xdr:colOff>341983</xdr:colOff>
      <xdr:row>36</xdr:row>
      <xdr:rowOff>122952</xdr:rowOff>
    </xdr:to>
    <xdr:pic>
      <xdr:nvPicPr>
        <xdr:cNvPr id="3" name="Picture 2">
          <a:extLst>
            <a:ext uri="{FF2B5EF4-FFF2-40B4-BE49-F238E27FC236}">
              <a16:creationId xmlns:a16="http://schemas.microsoft.com/office/drawing/2014/main" id="{3435CF07-8811-44B3-9DA3-A3788B860468}"/>
            </a:ext>
          </a:extLst>
        </xdr:cNvPr>
        <xdr:cNvPicPr>
          <a:picLocks noChangeAspect="1"/>
        </xdr:cNvPicPr>
      </xdr:nvPicPr>
      <xdr:blipFill>
        <a:blip xmlns:r="http://schemas.openxmlformats.org/officeDocument/2006/relationships" r:embed="rId1"/>
        <a:stretch>
          <a:fillRect/>
        </a:stretch>
      </xdr:blipFill>
      <xdr:spPr>
        <a:xfrm>
          <a:off x="3371850" y="0"/>
          <a:ext cx="7333333" cy="698095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53D4B6E5-3675-4FC3-B5ED-703EDB855827}"/>
            </a:ext>
          </a:extLst>
        </xdr:cNvPr>
        <xdr:cNvSpPr txBox="1"/>
      </xdr:nvSpPr>
      <xdr:spPr>
        <a:xfrm>
          <a:off x="15825787"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3" name="CuadroTexto 8">
          <a:extLst>
            <a:ext uri="{FF2B5EF4-FFF2-40B4-BE49-F238E27FC236}">
              <a16:creationId xmlns:a16="http://schemas.microsoft.com/office/drawing/2014/main" id="{95D498EB-CF80-49D1-A1EC-D0DCD82F8F3D}"/>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7" name="CuadroTexto 2">
          <a:extLst>
            <a:ext uri="{FF2B5EF4-FFF2-40B4-BE49-F238E27FC236}">
              <a16:creationId xmlns:a16="http://schemas.microsoft.com/office/drawing/2014/main" id="{AD4BB675-DB2E-4527-87B5-636975E0F96C}"/>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10" name="CuadroTexto 2">
          <a:extLst>
            <a:ext uri="{FF2B5EF4-FFF2-40B4-BE49-F238E27FC236}">
              <a16:creationId xmlns:a16="http://schemas.microsoft.com/office/drawing/2014/main" id="{4D156A50-437B-4613-911A-33A118146A55}"/>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31</xdr:row>
      <xdr:rowOff>157162</xdr:rowOff>
    </xdr:from>
    <xdr:ext cx="65" cy="172227"/>
    <xdr:sp macro="" textlink="">
      <xdr:nvSpPr>
        <xdr:cNvPr id="11" name="CuadroTexto 4">
          <a:extLst>
            <a:ext uri="{FF2B5EF4-FFF2-40B4-BE49-F238E27FC236}">
              <a16:creationId xmlns:a16="http://schemas.microsoft.com/office/drawing/2014/main" id="{E09B19F4-71DA-4D1D-B45B-AEAB4440BA20}"/>
            </a:ext>
          </a:extLst>
        </xdr:cNvPr>
        <xdr:cNvSpPr txBox="1"/>
      </xdr:nvSpPr>
      <xdr:spPr>
        <a:xfrm>
          <a:off x="1624012" y="7348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12" name="CuadroTexto 2">
          <a:extLst>
            <a:ext uri="{FF2B5EF4-FFF2-40B4-BE49-F238E27FC236}">
              <a16:creationId xmlns:a16="http://schemas.microsoft.com/office/drawing/2014/main" id="{BC7C11B5-55AB-4846-8E01-A7410F97D8A5}"/>
            </a:ext>
          </a:extLst>
        </xdr:cNvPr>
        <xdr:cNvSpPr txBox="1"/>
      </xdr:nvSpPr>
      <xdr:spPr>
        <a:xfrm>
          <a:off x="28432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31</xdr:row>
      <xdr:rowOff>157162</xdr:rowOff>
    </xdr:from>
    <xdr:ext cx="65" cy="172227"/>
    <xdr:sp macro="" textlink="">
      <xdr:nvSpPr>
        <xdr:cNvPr id="13" name="CuadroTexto 4">
          <a:extLst>
            <a:ext uri="{FF2B5EF4-FFF2-40B4-BE49-F238E27FC236}">
              <a16:creationId xmlns:a16="http://schemas.microsoft.com/office/drawing/2014/main" id="{4B10759A-6916-4271-8A6D-1E9A10A05B67}"/>
            </a:ext>
          </a:extLst>
        </xdr:cNvPr>
        <xdr:cNvSpPr txBox="1"/>
      </xdr:nvSpPr>
      <xdr:spPr>
        <a:xfrm>
          <a:off x="2843212" y="7348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257175</xdr:colOff>
      <xdr:row>1</xdr:row>
      <xdr:rowOff>57150</xdr:rowOff>
    </xdr:from>
    <xdr:to>
      <xdr:col>17</xdr:col>
      <xdr:colOff>348615</xdr:colOff>
      <xdr:row>28</xdr:row>
      <xdr:rowOff>11430</xdr:rowOff>
    </xdr:to>
    <xdr:sp macro="" textlink="">
      <xdr:nvSpPr>
        <xdr:cNvPr id="2" name="TextBox 1">
          <a:extLst>
            <a:ext uri="{FF2B5EF4-FFF2-40B4-BE49-F238E27FC236}">
              <a16:creationId xmlns:a16="http://schemas.microsoft.com/office/drawing/2014/main" id="{A670A4BB-3EEB-4D30-8C2A-168713819945}"/>
            </a:ext>
          </a:extLst>
        </xdr:cNvPr>
        <xdr:cNvSpPr txBox="1"/>
      </xdr:nvSpPr>
      <xdr:spPr>
        <a:xfrm>
          <a:off x="2695575" y="247650"/>
          <a:ext cx="8016240" cy="5097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p>
        <a:p>
          <a:pPr algn="ctr"/>
          <a:r>
            <a:rPr lang="en-US" sz="3600"/>
            <a:t>Índice</a:t>
          </a:r>
        </a:p>
        <a:p>
          <a:endParaRPr lang="en-US" sz="1400"/>
        </a:p>
        <a:p>
          <a:endParaRPr lang="en-US" sz="1400">
            <a:latin typeface="Arial" panose="020B0604020202020204" pitchFamily="34" charset="0"/>
            <a:cs typeface="Arial" panose="020B0604020202020204" pitchFamily="34" charset="0"/>
          </a:endParaRPr>
        </a:p>
        <a:p>
          <a:r>
            <a:rPr lang="en-US" sz="1400">
              <a:latin typeface="Arial" panose="020B0604020202020204" pitchFamily="34" charset="0"/>
              <a:cs typeface="Arial" panose="020B0604020202020204" pitchFamily="34" charset="0"/>
            </a:rPr>
            <a:t>1-Presentación</a:t>
          </a:r>
        </a:p>
        <a:p>
          <a:r>
            <a:rPr lang="en-US" sz="1400">
              <a:latin typeface="Arial" panose="020B0604020202020204" pitchFamily="34" charset="0"/>
              <a:cs typeface="Arial" panose="020B0604020202020204" pitchFamily="34" charset="0"/>
            </a:rPr>
            <a:t>2-Índice</a:t>
          </a:r>
        </a:p>
        <a:p>
          <a:r>
            <a:rPr lang="en-US" sz="1400">
              <a:latin typeface="Arial" panose="020B0604020202020204" pitchFamily="34" charset="0"/>
              <a:cs typeface="Arial" panose="020B0604020202020204" pitchFamily="34" charset="0"/>
            </a:rPr>
            <a:t>3-Introducción</a:t>
          </a:r>
        </a:p>
        <a:p>
          <a:r>
            <a:rPr lang="en-US" sz="1400">
              <a:latin typeface="Arial" panose="020B0604020202020204" pitchFamily="34" charset="0"/>
              <a:cs typeface="Arial" panose="020B0604020202020204" pitchFamily="34" charset="0"/>
            </a:rPr>
            <a:t>4-Algoritmo de Cuadrados Medios</a:t>
          </a:r>
        </a:p>
        <a:p>
          <a:r>
            <a:rPr lang="en-US" sz="1400">
              <a:latin typeface="Arial" panose="020B0604020202020204" pitchFamily="34" charset="0"/>
              <a:cs typeface="Arial" panose="020B0604020202020204" pitchFamily="34" charset="0"/>
            </a:rPr>
            <a:t>5-Algoritmo de Productos Medios</a:t>
          </a:r>
        </a:p>
        <a:p>
          <a:r>
            <a:rPr lang="en-US" sz="1400">
              <a:latin typeface="Arial" panose="020B0604020202020204" pitchFamily="34" charset="0"/>
              <a:cs typeface="Arial" panose="020B0604020202020204" pitchFamily="34" charset="0"/>
            </a:rPr>
            <a:t>6-Algoritmo de Multiplicador Cons</a:t>
          </a:r>
        </a:p>
        <a:p>
          <a:r>
            <a:rPr lang="en-US" sz="1400">
              <a:latin typeface="Arial" panose="020B0604020202020204" pitchFamily="34" charset="0"/>
              <a:cs typeface="Arial" panose="020B0604020202020204" pitchFamily="34" charset="0"/>
            </a:rPr>
            <a:t>7-Algoritmo Lineal</a:t>
          </a:r>
        </a:p>
        <a:p>
          <a:r>
            <a:rPr lang="en-US" sz="1400">
              <a:latin typeface="Arial" panose="020B0604020202020204" pitchFamily="34" charset="0"/>
              <a:cs typeface="Arial" panose="020B0604020202020204" pitchFamily="34" charset="0"/>
            </a:rPr>
            <a:t>8-Algoritmo Congruencial</a:t>
          </a:r>
          <a:r>
            <a:rPr lang="en-US" sz="1400" baseline="0">
              <a:latin typeface="Arial" panose="020B0604020202020204" pitchFamily="34" charset="0"/>
              <a:cs typeface="Arial" panose="020B0604020202020204" pitchFamily="34" charset="0"/>
            </a:rPr>
            <a:t> Multiplicativo</a:t>
          </a:r>
          <a:endParaRPr lang="en-US" sz="1400">
            <a:latin typeface="Arial" panose="020B0604020202020204" pitchFamily="34" charset="0"/>
            <a:cs typeface="Arial" panose="020B0604020202020204" pitchFamily="34" charset="0"/>
          </a:endParaRPr>
        </a:p>
        <a:p>
          <a:r>
            <a:rPr lang="en-US" sz="1400">
              <a:latin typeface="Arial" panose="020B0604020202020204" pitchFamily="34" charset="0"/>
              <a:cs typeface="Arial" panose="020B0604020202020204" pitchFamily="34" charset="0"/>
            </a:rPr>
            <a:t>9-Algoritmo Congruencial Aditivo</a:t>
          </a:r>
        </a:p>
        <a:p>
          <a:r>
            <a:rPr lang="en-US" sz="1400">
              <a:latin typeface="Arial" panose="020B0604020202020204" pitchFamily="34" charset="0"/>
              <a:cs typeface="Arial" panose="020B0604020202020204" pitchFamily="34" charset="0"/>
            </a:rPr>
            <a:t>10-Conclusiones</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295275</xdr:colOff>
      <xdr:row>5</xdr:row>
      <xdr:rowOff>9525</xdr:rowOff>
    </xdr:from>
    <xdr:to>
      <xdr:col>20</xdr:col>
      <xdr:colOff>302895</xdr:colOff>
      <xdr:row>20</xdr:row>
      <xdr:rowOff>184785</xdr:rowOff>
    </xdr:to>
    <xdr:pic>
      <xdr:nvPicPr>
        <xdr:cNvPr id="2" name="Picture 1" descr="11 fórmulas básicas de Excel para no perderte si empiezas a usar la hoja de  cálculos de Microsoft">
          <a:extLst>
            <a:ext uri="{FF2B5EF4-FFF2-40B4-BE49-F238E27FC236}">
              <a16:creationId xmlns:a16="http://schemas.microsoft.com/office/drawing/2014/main" id="{5D610415-17D7-4C24-A4B4-DE4F6E279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5" y="1095375"/>
          <a:ext cx="4274820" cy="3232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23</xdr:row>
      <xdr:rowOff>0</xdr:rowOff>
    </xdr:from>
    <xdr:to>
      <xdr:col>21</xdr:col>
      <xdr:colOff>599169</xdr:colOff>
      <xdr:row>36</xdr:row>
      <xdr:rowOff>184196</xdr:rowOff>
    </xdr:to>
    <xdr:pic>
      <xdr:nvPicPr>
        <xdr:cNvPr id="4" name="Imagen 2" descr="Rayos dañan a más de 800 millones de árboles tropicales al año">
          <a:extLst>
            <a:ext uri="{FF2B5EF4-FFF2-40B4-BE49-F238E27FC236}">
              <a16:creationId xmlns:a16="http://schemas.microsoft.com/office/drawing/2014/main" id="{70D9B942-7FA9-4A99-9568-2E7BF70484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4250" y="4714875"/>
          <a:ext cx="6066519" cy="2660696"/>
        </a:xfrm>
        <a:prstGeom prst="rect">
          <a:avLst/>
        </a:prstGeom>
        <a:ln w="190500" cap="sq">
          <a:solidFill>
            <a:schemeClr val="accent6"/>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5" name="CuadroTexto 1">
          <a:extLst>
            <a:ext uri="{FF2B5EF4-FFF2-40B4-BE49-F238E27FC236}">
              <a16:creationId xmlns:a16="http://schemas.microsoft.com/office/drawing/2014/main" id="{C11F120D-07C7-4F5E-99BC-DEF1F434F681}"/>
            </a:ext>
          </a:extLst>
        </xdr:cNvPr>
        <xdr:cNvSpPr txBox="1"/>
      </xdr:nvSpPr>
      <xdr:spPr>
        <a:xfrm>
          <a:off x="4675822" y="35023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33</xdr:row>
      <xdr:rowOff>157162</xdr:rowOff>
    </xdr:from>
    <xdr:ext cx="65" cy="172227"/>
    <xdr:sp macro="" textlink="">
      <xdr:nvSpPr>
        <xdr:cNvPr id="7" name="CuadroTexto 8">
          <a:extLst>
            <a:ext uri="{FF2B5EF4-FFF2-40B4-BE49-F238E27FC236}">
              <a16:creationId xmlns:a16="http://schemas.microsoft.com/office/drawing/2014/main" id="{EC96C995-4686-491F-8B92-0553BCB350B2}"/>
            </a:ext>
          </a:extLst>
        </xdr:cNvPr>
        <xdr:cNvSpPr txBox="1"/>
      </xdr:nvSpPr>
      <xdr:spPr>
        <a:xfrm>
          <a:off x="3906202" y="771620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11</xdr:col>
      <xdr:colOff>66676</xdr:colOff>
      <xdr:row>30</xdr:row>
      <xdr:rowOff>85726</xdr:rowOff>
    </xdr:from>
    <xdr:to>
      <xdr:col>11</xdr:col>
      <xdr:colOff>542926</xdr:colOff>
      <xdr:row>32</xdr:row>
      <xdr:rowOff>133351</xdr:rowOff>
    </xdr:to>
    <xdr:sp macro="" textlink="">
      <xdr:nvSpPr>
        <xdr:cNvPr id="9" name="Oval 8">
          <a:extLst>
            <a:ext uri="{FF2B5EF4-FFF2-40B4-BE49-F238E27FC236}">
              <a16:creationId xmlns:a16="http://schemas.microsoft.com/office/drawing/2014/main" id="{EF921647-7CC2-4358-A9B1-EB702B291CA7}"/>
            </a:ext>
          </a:extLst>
        </xdr:cNvPr>
        <xdr:cNvSpPr/>
      </xdr:nvSpPr>
      <xdr:spPr>
        <a:xfrm>
          <a:off x="3562351" y="726757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12</xdr:col>
      <xdr:colOff>190501</xdr:colOff>
      <xdr:row>30</xdr:row>
      <xdr:rowOff>76201</xdr:rowOff>
    </xdr:from>
    <xdr:to>
      <xdr:col>12</xdr:col>
      <xdr:colOff>666751</xdr:colOff>
      <xdr:row>32</xdr:row>
      <xdr:rowOff>123826</xdr:rowOff>
    </xdr:to>
    <xdr:sp macro="" textlink="">
      <xdr:nvSpPr>
        <xdr:cNvPr id="10" name="Oval 9">
          <a:extLst>
            <a:ext uri="{FF2B5EF4-FFF2-40B4-BE49-F238E27FC236}">
              <a16:creationId xmlns:a16="http://schemas.microsoft.com/office/drawing/2014/main" id="{57784872-201A-42F2-89FC-5984D7CB47E3}"/>
            </a:ext>
          </a:extLst>
        </xdr:cNvPr>
        <xdr:cNvSpPr/>
      </xdr:nvSpPr>
      <xdr:spPr>
        <a:xfrm>
          <a:off x="4295776" y="7258051"/>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13</xdr:col>
      <xdr:colOff>295276</xdr:colOff>
      <xdr:row>30</xdr:row>
      <xdr:rowOff>66676</xdr:rowOff>
    </xdr:from>
    <xdr:to>
      <xdr:col>13</xdr:col>
      <xdr:colOff>771526</xdr:colOff>
      <xdr:row>32</xdr:row>
      <xdr:rowOff>114301</xdr:rowOff>
    </xdr:to>
    <xdr:sp macro="" textlink="">
      <xdr:nvSpPr>
        <xdr:cNvPr id="11" name="Oval 10">
          <a:extLst>
            <a:ext uri="{FF2B5EF4-FFF2-40B4-BE49-F238E27FC236}">
              <a16:creationId xmlns:a16="http://schemas.microsoft.com/office/drawing/2014/main" id="{40B7FAD2-3A98-44B1-9121-1E4051F00876}"/>
            </a:ext>
          </a:extLst>
        </xdr:cNvPr>
        <xdr:cNvSpPr/>
      </xdr:nvSpPr>
      <xdr:spPr>
        <a:xfrm>
          <a:off x="5172076" y="724852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8</xdr:col>
      <xdr:colOff>438150</xdr:colOff>
      <xdr:row>35</xdr:row>
      <xdr:rowOff>123825</xdr:rowOff>
    </xdr:from>
    <xdr:to>
      <xdr:col>9</xdr:col>
      <xdr:colOff>304800</xdr:colOff>
      <xdr:row>37</xdr:row>
      <xdr:rowOff>161925</xdr:rowOff>
    </xdr:to>
    <xdr:sp macro="" textlink="">
      <xdr:nvSpPr>
        <xdr:cNvPr id="12" name="Oval 11">
          <a:extLst>
            <a:ext uri="{FF2B5EF4-FFF2-40B4-BE49-F238E27FC236}">
              <a16:creationId xmlns:a16="http://schemas.microsoft.com/office/drawing/2014/main" id="{5CB2E4DA-D757-4833-AFD4-A2783D1AAFD5}"/>
            </a:ext>
          </a:extLst>
        </xdr:cNvPr>
        <xdr:cNvSpPr/>
      </xdr:nvSpPr>
      <xdr:spPr>
        <a:xfrm>
          <a:off x="2085975" y="8343900"/>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10</xdr:col>
      <xdr:colOff>28576</xdr:colOff>
      <xdr:row>30</xdr:row>
      <xdr:rowOff>66676</xdr:rowOff>
    </xdr:from>
    <xdr:to>
      <xdr:col>10</xdr:col>
      <xdr:colOff>504826</xdr:colOff>
      <xdr:row>32</xdr:row>
      <xdr:rowOff>114301</xdr:rowOff>
    </xdr:to>
    <xdr:sp macro="" textlink="">
      <xdr:nvSpPr>
        <xdr:cNvPr id="18" name="Oval 17">
          <a:extLst>
            <a:ext uri="{FF2B5EF4-FFF2-40B4-BE49-F238E27FC236}">
              <a16:creationId xmlns:a16="http://schemas.microsoft.com/office/drawing/2014/main" id="{170A7475-4775-4172-A5AD-E0C296751E63}"/>
            </a:ext>
          </a:extLst>
        </xdr:cNvPr>
        <xdr:cNvSpPr/>
      </xdr:nvSpPr>
      <xdr:spPr>
        <a:xfrm>
          <a:off x="3209926" y="724852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45EBBEA9-4D13-46EF-8951-35D7C10ED04C}"/>
            </a:ext>
          </a:extLst>
        </xdr:cNvPr>
        <xdr:cNvSpPr txBox="1"/>
      </xdr:nvSpPr>
      <xdr:spPr>
        <a:xfrm>
          <a:off x="15644812" y="25955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33</xdr:row>
      <xdr:rowOff>157162</xdr:rowOff>
    </xdr:from>
    <xdr:ext cx="65" cy="172227"/>
    <xdr:sp macro="" textlink="">
      <xdr:nvSpPr>
        <xdr:cNvPr id="3" name="CuadroTexto 8">
          <a:extLst>
            <a:ext uri="{FF2B5EF4-FFF2-40B4-BE49-F238E27FC236}">
              <a16:creationId xmlns:a16="http://schemas.microsoft.com/office/drawing/2014/main" id="{ED280B75-8B9A-42B9-BCCF-049A3DD7FFCC}"/>
            </a:ext>
          </a:extLst>
        </xdr:cNvPr>
        <xdr:cNvSpPr txBox="1"/>
      </xdr:nvSpPr>
      <xdr:spPr>
        <a:xfrm>
          <a:off x="1624012" y="7958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11</xdr:col>
      <xdr:colOff>66676</xdr:colOff>
      <xdr:row>30</xdr:row>
      <xdr:rowOff>85726</xdr:rowOff>
    </xdr:from>
    <xdr:to>
      <xdr:col>11</xdr:col>
      <xdr:colOff>542926</xdr:colOff>
      <xdr:row>32</xdr:row>
      <xdr:rowOff>133351</xdr:rowOff>
    </xdr:to>
    <xdr:sp macro="" textlink="">
      <xdr:nvSpPr>
        <xdr:cNvPr id="4" name="Oval 3">
          <a:extLst>
            <a:ext uri="{FF2B5EF4-FFF2-40B4-BE49-F238E27FC236}">
              <a16:creationId xmlns:a16="http://schemas.microsoft.com/office/drawing/2014/main" id="{2C1635B3-D953-4A2C-B67F-0AB5A8EAC5FB}"/>
            </a:ext>
          </a:extLst>
        </xdr:cNvPr>
        <xdr:cNvSpPr/>
      </xdr:nvSpPr>
      <xdr:spPr>
        <a:xfrm>
          <a:off x="3876676" y="726757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12</xdr:col>
      <xdr:colOff>190501</xdr:colOff>
      <xdr:row>30</xdr:row>
      <xdr:rowOff>76201</xdr:rowOff>
    </xdr:from>
    <xdr:to>
      <xdr:col>12</xdr:col>
      <xdr:colOff>666751</xdr:colOff>
      <xdr:row>32</xdr:row>
      <xdr:rowOff>123826</xdr:rowOff>
    </xdr:to>
    <xdr:sp macro="" textlink="">
      <xdr:nvSpPr>
        <xdr:cNvPr id="5" name="Oval 4">
          <a:extLst>
            <a:ext uri="{FF2B5EF4-FFF2-40B4-BE49-F238E27FC236}">
              <a16:creationId xmlns:a16="http://schemas.microsoft.com/office/drawing/2014/main" id="{529A3F96-2799-4C73-BDB8-EDD721180379}"/>
            </a:ext>
          </a:extLst>
        </xdr:cNvPr>
        <xdr:cNvSpPr/>
      </xdr:nvSpPr>
      <xdr:spPr>
        <a:xfrm>
          <a:off x="4610101" y="7258051"/>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13</xdr:col>
      <xdr:colOff>295276</xdr:colOff>
      <xdr:row>30</xdr:row>
      <xdr:rowOff>66676</xdr:rowOff>
    </xdr:from>
    <xdr:to>
      <xdr:col>13</xdr:col>
      <xdr:colOff>771526</xdr:colOff>
      <xdr:row>32</xdr:row>
      <xdr:rowOff>114301</xdr:rowOff>
    </xdr:to>
    <xdr:sp macro="" textlink="">
      <xdr:nvSpPr>
        <xdr:cNvPr id="6" name="Oval 5">
          <a:extLst>
            <a:ext uri="{FF2B5EF4-FFF2-40B4-BE49-F238E27FC236}">
              <a16:creationId xmlns:a16="http://schemas.microsoft.com/office/drawing/2014/main" id="{BF5FCAD1-BCA0-4206-B753-1845502B8771}"/>
            </a:ext>
          </a:extLst>
        </xdr:cNvPr>
        <xdr:cNvSpPr/>
      </xdr:nvSpPr>
      <xdr:spPr>
        <a:xfrm>
          <a:off x="5486401" y="724852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8</xdr:col>
      <xdr:colOff>438150</xdr:colOff>
      <xdr:row>35</xdr:row>
      <xdr:rowOff>123825</xdr:rowOff>
    </xdr:from>
    <xdr:to>
      <xdr:col>9</xdr:col>
      <xdr:colOff>304800</xdr:colOff>
      <xdr:row>37</xdr:row>
      <xdr:rowOff>161925</xdr:rowOff>
    </xdr:to>
    <xdr:sp macro="" textlink="">
      <xdr:nvSpPr>
        <xdr:cNvPr id="7" name="Oval 6">
          <a:extLst>
            <a:ext uri="{FF2B5EF4-FFF2-40B4-BE49-F238E27FC236}">
              <a16:creationId xmlns:a16="http://schemas.microsoft.com/office/drawing/2014/main" id="{2243676F-0072-4A8B-862B-9E202651E553}"/>
            </a:ext>
          </a:extLst>
        </xdr:cNvPr>
        <xdr:cNvSpPr/>
      </xdr:nvSpPr>
      <xdr:spPr>
        <a:xfrm>
          <a:off x="2400300" y="8343900"/>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10</xdr:col>
      <xdr:colOff>28576</xdr:colOff>
      <xdr:row>30</xdr:row>
      <xdr:rowOff>66676</xdr:rowOff>
    </xdr:from>
    <xdr:to>
      <xdr:col>10</xdr:col>
      <xdr:colOff>504826</xdr:colOff>
      <xdr:row>32</xdr:row>
      <xdr:rowOff>114301</xdr:rowOff>
    </xdr:to>
    <xdr:sp macro="" textlink="">
      <xdr:nvSpPr>
        <xdr:cNvPr id="8" name="Oval 7">
          <a:extLst>
            <a:ext uri="{FF2B5EF4-FFF2-40B4-BE49-F238E27FC236}">
              <a16:creationId xmlns:a16="http://schemas.microsoft.com/office/drawing/2014/main" id="{5955FB8B-9751-4270-97B0-D35AA2AA575A}"/>
            </a:ext>
          </a:extLst>
        </xdr:cNvPr>
        <xdr:cNvSpPr/>
      </xdr:nvSpPr>
      <xdr:spPr>
        <a:xfrm>
          <a:off x="3209926" y="724852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D772DF50-D9B2-4940-B157-DD77A9DA02A8}"/>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33</xdr:row>
      <xdr:rowOff>157162</xdr:rowOff>
    </xdr:from>
    <xdr:ext cx="65" cy="172227"/>
    <xdr:sp macro="" textlink="">
      <xdr:nvSpPr>
        <xdr:cNvPr id="3" name="CuadroTexto 8">
          <a:extLst>
            <a:ext uri="{FF2B5EF4-FFF2-40B4-BE49-F238E27FC236}">
              <a16:creationId xmlns:a16="http://schemas.microsoft.com/office/drawing/2014/main" id="{7149D6AC-DC2D-48A1-8112-5D6164064B43}"/>
            </a:ext>
          </a:extLst>
        </xdr:cNvPr>
        <xdr:cNvSpPr txBox="1"/>
      </xdr:nvSpPr>
      <xdr:spPr>
        <a:xfrm>
          <a:off x="1624012" y="8120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11</xdr:col>
      <xdr:colOff>66676</xdr:colOff>
      <xdr:row>30</xdr:row>
      <xdr:rowOff>85726</xdr:rowOff>
    </xdr:from>
    <xdr:to>
      <xdr:col>11</xdr:col>
      <xdr:colOff>542926</xdr:colOff>
      <xdr:row>32</xdr:row>
      <xdr:rowOff>133351</xdr:rowOff>
    </xdr:to>
    <xdr:sp macro="" textlink="">
      <xdr:nvSpPr>
        <xdr:cNvPr id="4" name="Oval 3">
          <a:extLst>
            <a:ext uri="{FF2B5EF4-FFF2-40B4-BE49-F238E27FC236}">
              <a16:creationId xmlns:a16="http://schemas.microsoft.com/office/drawing/2014/main" id="{C38A1FF1-6152-4B3C-8B25-FE36A9D26F24}"/>
            </a:ext>
          </a:extLst>
        </xdr:cNvPr>
        <xdr:cNvSpPr/>
      </xdr:nvSpPr>
      <xdr:spPr>
        <a:xfrm>
          <a:off x="3876676" y="7429501"/>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12</xdr:col>
      <xdr:colOff>190501</xdr:colOff>
      <xdr:row>30</xdr:row>
      <xdr:rowOff>76201</xdr:rowOff>
    </xdr:from>
    <xdr:to>
      <xdr:col>12</xdr:col>
      <xdr:colOff>666751</xdr:colOff>
      <xdr:row>32</xdr:row>
      <xdr:rowOff>123826</xdr:rowOff>
    </xdr:to>
    <xdr:sp macro="" textlink="">
      <xdr:nvSpPr>
        <xdr:cNvPr id="5" name="Oval 4">
          <a:extLst>
            <a:ext uri="{FF2B5EF4-FFF2-40B4-BE49-F238E27FC236}">
              <a16:creationId xmlns:a16="http://schemas.microsoft.com/office/drawing/2014/main" id="{9D33FA81-9B8F-429C-9D56-3E748C383936}"/>
            </a:ext>
          </a:extLst>
        </xdr:cNvPr>
        <xdr:cNvSpPr/>
      </xdr:nvSpPr>
      <xdr:spPr>
        <a:xfrm>
          <a:off x="4610101" y="7419976"/>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13</xdr:col>
      <xdr:colOff>295276</xdr:colOff>
      <xdr:row>30</xdr:row>
      <xdr:rowOff>66676</xdr:rowOff>
    </xdr:from>
    <xdr:to>
      <xdr:col>13</xdr:col>
      <xdr:colOff>771526</xdr:colOff>
      <xdr:row>32</xdr:row>
      <xdr:rowOff>114301</xdr:rowOff>
    </xdr:to>
    <xdr:sp macro="" textlink="">
      <xdr:nvSpPr>
        <xdr:cNvPr id="6" name="Oval 5">
          <a:extLst>
            <a:ext uri="{FF2B5EF4-FFF2-40B4-BE49-F238E27FC236}">
              <a16:creationId xmlns:a16="http://schemas.microsoft.com/office/drawing/2014/main" id="{AFB93D8B-CB78-41D3-801A-E5D9A32C7C06}"/>
            </a:ext>
          </a:extLst>
        </xdr:cNvPr>
        <xdr:cNvSpPr/>
      </xdr:nvSpPr>
      <xdr:spPr>
        <a:xfrm>
          <a:off x="5486401" y="7410451"/>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8</xdr:col>
      <xdr:colOff>438150</xdr:colOff>
      <xdr:row>35</xdr:row>
      <xdr:rowOff>123825</xdr:rowOff>
    </xdr:from>
    <xdr:to>
      <xdr:col>9</xdr:col>
      <xdr:colOff>304800</xdr:colOff>
      <xdr:row>37</xdr:row>
      <xdr:rowOff>161925</xdr:rowOff>
    </xdr:to>
    <xdr:sp macro="" textlink="">
      <xdr:nvSpPr>
        <xdr:cNvPr id="7" name="Oval 6">
          <a:extLst>
            <a:ext uri="{FF2B5EF4-FFF2-40B4-BE49-F238E27FC236}">
              <a16:creationId xmlns:a16="http://schemas.microsoft.com/office/drawing/2014/main" id="{116269C8-1483-430A-9DEB-EF4339FAD752}"/>
            </a:ext>
          </a:extLst>
        </xdr:cNvPr>
        <xdr:cNvSpPr/>
      </xdr:nvSpPr>
      <xdr:spPr>
        <a:xfrm>
          <a:off x="2400300" y="8505825"/>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10</xdr:col>
      <xdr:colOff>28576</xdr:colOff>
      <xdr:row>30</xdr:row>
      <xdr:rowOff>66676</xdr:rowOff>
    </xdr:from>
    <xdr:to>
      <xdr:col>10</xdr:col>
      <xdr:colOff>504826</xdr:colOff>
      <xdr:row>32</xdr:row>
      <xdr:rowOff>114301</xdr:rowOff>
    </xdr:to>
    <xdr:sp macro="" textlink="">
      <xdr:nvSpPr>
        <xdr:cNvPr id="8" name="Oval 7">
          <a:extLst>
            <a:ext uri="{FF2B5EF4-FFF2-40B4-BE49-F238E27FC236}">
              <a16:creationId xmlns:a16="http://schemas.microsoft.com/office/drawing/2014/main" id="{012859FF-F92F-48BB-A322-57484A20E80F}"/>
            </a:ext>
          </a:extLst>
        </xdr:cNvPr>
        <xdr:cNvSpPr/>
      </xdr:nvSpPr>
      <xdr:spPr>
        <a:xfrm>
          <a:off x="3209926" y="7410451"/>
          <a:ext cx="476250" cy="45720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358D870F-D5C0-492F-A758-95879A84A423}"/>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30</xdr:row>
      <xdr:rowOff>157162</xdr:rowOff>
    </xdr:from>
    <xdr:ext cx="65" cy="172227"/>
    <xdr:sp macro="" textlink="">
      <xdr:nvSpPr>
        <xdr:cNvPr id="3" name="CuadroTexto 8">
          <a:extLst>
            <a:ext uri="{FF2B5EF4-FFF2-40B4-BE49-F238E27FC236}">
              <a16:creationId xmlns:a16="http://schemas.microsoft.com/office/drawing/2014/main" id="{1BD5C7D1-C018-430E-8D98-D654FB02BD93}"/>
            </a:ext>
          </a:extLst>
        </xdr:cNvPr>
        <xdr:cNvSpPr txBox="1"/>
      </xdr:nvSpPr>
      <xdr:spPr>
        <a:xfrm>
          <a:off x="1624012" y="8120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9</xdr:col>
      <xdr:colOff>164857</xdr:colOff>
      <xdr:row>25</xdr:row>
      <xdr:rowOff>200027</xdr:rowOff>
    </xdr:from>
    <xdr:to>
      <xdr:col>10</xdr:col>
      <xdr:colOff>34437</xdr:colOff>
      <xdr:row>28</xdr:row>
      <xdr:rowOff>34438</xdr:rowOff>
    </xdr:to>
    <xdr:sp macro="" textlink="">
      <xdr:nvSpPr>
        <xdr:cNvPr id="4" name="Oval 3">
          <a:extLst>
            <a:ext uri="{FF2B5EF4-FFF2-40B4-BE49-F238E27FC236}">
              <a16:creationId xmlns:a16="http://schemas.microsoft.com/office/drawing/2014/main" id="{D62CD8D4-6046-45D5-8718-9FA196FFB050}"/>
            </a:ext>
          </a:extLst>
        </xdr:cNvPr>
        <xdr:cNvSpPr/>
      </xdr:nvSpPr>
      <xdr:spPr>
        <a:xfrm>
          <a:off x="2721953" y="6164142"/>
          <a:ext cx="477715" cy="457200"/>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11</xdr:col>
      <xdr:colOff>92320</xdr:colOff>
      <xdr:row>33</xdr:row>
      <xdr:rowOff>124559</xdr:rowOff>
    </xdr:from>
    <xdr:to>
      <xdr:col>11</xdr:col>
      <xdr:colOff>568570</xdr:colOff>
      <xdr:row>35</xdr:row>
      <xdr:rowOff>156797</xdr:rowOff>
    </xdr:to>
    <xdr:sp macro="" textlink="">
      <xdr:nvSpPr>
        <xdr:cNvPr id="5" name="Oval 4">
          <a:extLst>
            <a:ext uri="{FF2B5EF4-FFF2-40B4-BE49-F238E27FC236}">
              <a16:creationId xmlns:a16="http://schemas.microsoft.com/office/drawing/2014/main" id="{E7F59774-D8C3-4031-B09B-71F4B0A58384}"/>
            </a:ext>
          </a:extLst>
        </xdr:cNvPr>
        <xdr:cNvSpPr/>
      </xdr:nvSpPr>
      <xdr:spPr>
        <a:xfrm>
          <a:off x="3887666" y="7715251"/>
          <a:ext cx="476250" cy="457200"/>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6</xdr:col>
      <xdr:colOff>107707</xdr:colOff>
      <xdr:row>26</xdr:row>
      <xdr:rowOff>19784</xdr:rowOff>
    </xdr:from>
    <xdr:to>
      <xdr:col>6</xdr:col>
      <xdr:colOff>582492</xdr:colOff>
      <xdr:row>28</xdr:row>
      <xdr:rowOff>81330</xdr:rowOff>
    </xdr:to>
    <xdr:sp macro="" textlink="">
      <xdr:nvSpPr>
        <xdr:cNvPr id="8" name="Oval 7">
          <a:extLst>
            <a:ext uri="{FF2B5EF4-FFF2-40B4-BE49-F238E27FC236}">
              <a16:creationId xmlns:a16="http://schemas.microsoft.com/office/drawing/2014/main" id="{80848C6E-EE8F-404D-A1B6-91FD142DFA92}"/>
            </a:ext>
          </a:extLst>
        </xdr:cNvPr>
        <xdr:cNvSpPr/>
      </xdr:nvSpPr>
      <xdr:spPr>
        <a:xfrm>
          <a:off x="840399" y="6211034"/>
          <a:ext cx="474785" cy="457200"/>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7</xdr:col>
      <xdr:colOff>271462</xdr:colOff>
      <xdr:row>30</xdr:row>
      <xdr:rowOff>157162</xdr:rowOff>
    </xdr:from>
    <xdr:ext cx="65" cy="172227"/>
    <xdr:sp macro="" textlink="">
      <xdr:nvSpPr>
        <xdr:cNvPr id="9" name="CuadroTexto 2">
          <a:extLst>
            <a:ext uri="{FF2B5EF4-FFF2-40B4-BE49-F238E27FC236}">
              <a16:creationId xmlns:a16="http://schemas.microsoft.com/office/drawing/2014/main" id="{C52AA818-5152-4E6B-9C14-37D504A8B64E}"/>
            </a:ext>
          </a:extLst>
        </xdr:cNvPr>
        <xdr:cNvSpPr txBox="1"/>
      </xdr:nvSpPr>
      <xdr:spPr>
        <a:xfrm>
          <a:off x="3910012" y="868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32</xdr:row>
      <xdr:rowOff>157162</xdr:rowOff>
    </xdr:from>
    <xdr:ext cx="65" cy="172227"/>
    <xdr:sp macro="" textlink="">
      <xdr:nvSpPr>
        <xdr:cNvPr id="10" name="CuadroTexto 4">
          <a:extLst>
            <a:ext uri="{FF2B5EF4-FFF2-40B4-BE49-F238E27FC236}">
              <a16:creationId xmlns:a16="http://schemas.microsoft.com/office/drawing/2014/main" id="{76C40B80-E509-4B1D-BCEA-C320A429908C}"/>
            </a:ext>
          </a:extLst>
        </xdr:cNvPr>
        <xdr:cNvSpPr txBox="1"/>
      </xdr:nvSpPr>
      <xdr:spPr>
        <a:xfrm>
          <a:off x="3910012" y="9082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6</xdr:col>
      <xdr:colOff>336177</xdr:colOff>
      <xdr:row>39</xdr:row>
      <xdr:rowOff>45769</xdr:rowOff>
    </xdr:from>
    <xdr:ext cx="1689918" cy="421719"/>
    <mc:AlternateContent xmlns:mc="http://schemas.openxmlformats.org/markup-compatibility/2006" xmlns:a14="http://schemas.microsoft.com/office/drawing/2010/main">
      <mc:Choice Requires="a14">
        <xdr:sp macro="" textlink="">
          <xdr:nvSpPr>
            <xdr:cNvPr id="11" name="CuadroTexto 5">
              <a:extLst>
                <a:ext uri="{FF2B5EF4-FFF2-40B4-BE49-F238E27FC236}">
                  <a16:creationId xmlns:a16="http://schemas.microsoft.com/office/drawing/2014/main" id="{EB3FCD1F-DFF3-4C34-9C17-56A25B1C0940}"/>
                </a:ext>
              </a:extLst>
            </xdr:cNvPr>
            <xdr:cNvSpPr txBox="1"/>
          </xdr:nvSpPr>
          <xdr:spPr>
            <a:xfrm>
              <a:off x="1053353" y="8831181"/>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i="1">
                            <a:latin typeface="Cambria Math" panose="02040503050406030204" pitchFamily="18" charset="0"/>
                          </a:rPr>
                        </m:ctrlPr>
                      </m:sSubPr>
                      <m:e>
                        <m:r>
                          <a:rPr lang="es-ES" sz="1600" i="1">
                            <a:latin typeface="Cambria Math" panose="02040503050406030204" pitchFamily="18" charset="0"/>
                          </a:rPr>
                          <m:t>𝑟</m:t>
                        </m:r>
                      </m:e>
                      <m:sub>
                        <m:r>
                          <a:rPr lang="es-ES" sz="1600" i="0">
                            <a:latin typeface="Cambria Math" panose="02040503050406030204" pitchFamily="18" charset="0"/>
                          </a:rPr>
                          <m:t>1</m:t>
                        </m:r>
                      </m:sub>
                    </m:sSub>
                    <m:r>
                      <a:rPr lang="es-ES" sz="1600" i="0">
                        <a:latin typeface="Cambria Math" panose="02040503050406030204" pitchFamily="18" charset="0"/>
                      </a:rPr>
                      <m:t>=</m:t>
                    </m:r>
                    <m:f>
                      <m:fPr>
                        <m:ctrlPr>
                          <a:rPr lang="es-ES" sz="1600" i="1">
                            <a:latin typeface="Cambria Math" panose="02040503050406030204" pitchFamily="18" charset="0"/>
                          </a:rPr>
                        </m:ctrlPr>
                      </m:fPr>
                      <m:num>
                        <m:sSub>
                          <m:sSubPr>
                            <m:ctrlPr>
                              <a:rPr lang="es-ES" sz="1600" i="1">
                                <a:latin typeface="Cambria Math" panose="02040503050406030204" pitchFamily="18" charset="0"/>
                              </a:rPr>
                            </m:ctrlPr>
                          </m:sSubPr>
                          <m:e>
                            <m:r>
                              <a:rPr lang="es-ES" sz="1600" i="1">
                                <a:latin typeface="Cambria Math" panose="02040503050406030204" pitchFamily="18" charset="0"/>
                              </a:rPr>
                              <m:t>𝑥</m:t>
                            </m:r>
                          </m:e>
                          <m:sub>
                            <m:r>
                              <a:rPr lang="es-ES" sz="1600" i="1">
                                <a:latin typeface="Cambria Math" panose="02040503050406030204" pitchFamily="18" charset="0"/>
                              </a:rPr>
                              <m:t>𝑖</m:t>
                            </m:r>
                          </m:sub>
                        </m:sSub>
                      </m:num>
                      <m:den>
                        <m:r>
                          <a:rPr lang="es-ES" sz="1600" i="1">
                            <a:latin typeface="Cambria Math" panose="02040503050406030204" pitchFamily="18" charset="0"/>
                          </a:rPr>
                          <m:t>𝑚</m:t>
                        </m:r>
                        <m:r>
                          <a:rPr lang="es-ES" sz="1600" i="0">
                            <a:latin typeface="Cambria Math" panose="02040503050406030204" pitchFamily="18" charset="0"/>
                          </a:rPr>
                          <m:t>−1</m:t>
                        </m:r>
                      </m:den>
                    </m:f>
                  </m:oMath>
                </m:oMathPara>
              </a14:m>
              <a:endParaRPr lang="es-ES" sz="1600"/>
            </a:p>
          </xdr:txBody>
        </xdr:sp>
      </mc:Choice>
      <mc:Fallback xmlns="">
        <xdr:sp macro="" textlink="">
          <xdr:nvSpPr>
            <xdr:cNvPr id="11" name="CuadroTexto 5">
              <a:extLst>
                <a:ext uri="{FF2B5EF4-FFF2-40B4-BE49-F238E27FC236}">
                  <a16:creationId xmlns:a16="http://schemas.microsoft.com/office/drawing/2014/main" id="{EB3FCD1F-DFF3-4C34-9C17-56A25B1C0940}"/>
                </a:ext>
              </a:extLst>
            </xdr:cNvPr>
            <xdr:cNvSpPr txBox="1"/>
          </xdr:nvSpPr>
          <xdr:spPr>
            <a:xfrm>
              <a:off x="1053353" y="8831181"/>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i="0">
                  <a:latin typeface="Cambria Math" panose="02040503050406030204" pitchFamily="18" charset="0"/>
                </a:rPr>
                <a:t>𝑟_1=𝑥_𝑖/(𝑚−1)</a:t>
              </a:r>
              <a:endParaRPr lang="es-ES" sz="1600"/>
            </a:p>
          </xdr:txBody>
        </xdr:sp>
      </mc:Fallback>
    </mc:AlternateContent>
    <xdr:clientData/>
  </xdr:oneCellAnchor>
  <xdr:oneCellAnchor>
    <xdr:from>
      <xdr:col>6</xdr:col>
      <xdr:colOff>339863</xdr:colOff>
      <xdr:row>36</xdr:row>
      <xdr:rowOff>168088</xdr:rowOff>
    </xdr:from>
    <xdr:ext cx="2147832" cy="250453"/>
    <mc:AlternateContent xmlns:mc="http://schemas.openxmlformats.org/markup-compatibility/2006" xmlns:a14="http://schemas.microsoft.com/office/drawing/2010/main">
      <mc:Choice Requires="a14">
        <xdr:sp macro="" textlink="">
          <xdr:nvSpPr>
            <xdr:cNvPr id="12" name="CuadroTexto 7">
              <a:extLst>
                <a:ext uri="{FF2B5EF4-FFF2-40B4-BE49-F238E27FC236}">
                  <a16:creationId xmlns:a16="http://schemas.microsoft.com/office/drawing/2014/main" id="{F3EF58B7-1F6E-47C0-A30A-C273A84B20EB}"/>
                </a:ext>
              </a:extLst>
            </xdr:cNvPr>
            <xdr:cNvSpPr txBox="1"/>
          </xdr:nvSpPr>
          <xdr:spPr>
            <a:xfrm>
              <a:off x="1057039" y="8382000"/>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14:m>
                <m:oMath xmlns:m="http://schemas.openxmlformats.org/officeDocument/2006/math">
                  <m:r>
                    <a:rPr lang="es-ES" sz="1600" i="0">
                      <a:latin typeface="Cambria Math" panose="02040503050406030204" pitchFamily="18" charset="0"/>
                    </a:rPr>
                    <m:t>=</m:t>
                  </m:r>
                  <m:d>
                    <m:dPr>
                      <m:ctrlPr>
                        <a:rPr lang="es-ES" sz="1600" i="1">
                          <a:latin typeface="Cambria Math" panose="02040503050406030204" pitchFamily="18" charset="0"/>
                        </a:rPr>
                      </m:ctrlPr>
                    </m:dPr>
                    <m:e>
                      <m:r>
                        <a:rPr lang="es-ES" sz="1600" i="1">
                          <a:latin typeface="Cambria Math" panose="02040503050406030204" pitchFamily="18" charset="0"/>
                        </a:rPr>
                        <m:t>𝑎</m:t>
                      </m:r>
                      <m:r>
                        <m:rPr>
                          <m:sty m:val="p"/>
                        </m:rPr>
                        <a:rPr lang="es-ES" sz="1600" b="0" i="0">
                          <a:latin typeface="Cambria Math" panose="02040503050406030204" pitchFamily="18" charset="0"/>
                        </a:rPr>
                        <m:t>Xi</m:t>
                      </m:r>
                      <m:r>
                        <a:rPr lang="es-ES" sz="1600" i="0">
                          <a:latin typeface="Cambria Math" panose="02040503050406030204" pitchFamily="18" charset="0"/>
                        </a:rPr>
                        <m:t>+</m:t>
                      </m:r>
                      <m:r>
                        <a:rPr lang="es-ES" sz="1600" i="1">
                          <a:latin typeface="Cambria Math" panose="02040503050406030204" pitchFamily="18" charset="0"/>
                        </a:rPr>
                        <m:t>𝑐</m:t>
                      </m:r>
                    </m:e>
                  </m:d>
                  <m:func>
                    <m:funcPr>
                      <m:ctrlPr>
                        <a:rPr lang="es-ES" sz="1600" i="1">
                          <a:latin typeface="Cambria Math" panose="02040503050406030204" pitchFamily="18" charset="0"/>
                        </a:rPr>
                      </m:ctrlPr>
                    </m:funcPr>
                    <m:fName>
                      <m:r>
                        <m:rPr>
                          <m:sty m:val="p"/>
                        </m:rPr>
                        <a:rPr lang="es-ES" sz="1600" i="0">
                          <a:latin typeface="Cambria Math" panose="02040503050406030204" pitchFamily="18" charset="0"/>
                        </a:rPr>
                        <m:t>mod</m:t>
                      </m:r>
                    </m:fName>
                    <m:e>
                      <m:d>
                        <m:dPr>
                          <m:ctrlPr>
                            <a:rPr lang="es-ES" sz="1600" i="1">
                              <a:latin typeface="Cambria Math" panose="02040503050406030204" pitchFamily="18" charset="0"/>
                            </a:rPr>
                          </m:ctrlPr>
                        </m:dPr>
                        <m:e>
                          <m:r>
                            <a:rPr lang="es-ES" sz="1600" i="1">
                              <a:latin typeface="Cambria Math" panose="02040503050406030204" pitchFamily="18" charset="0"/>
                            </a:rPr>
                            <m:t>𝑚</m:t>
                          </m:r>
                        </m:e>
                      </m:d>
                    </m:e>
                  </m:func>
                </m:oMath>
              </a14:m>
              <a:endParaRPr lang="es-ES" sz="1100"/>
            </a:p>
          </xdr:txBody>
        </xdr:sp>
      </mc:Choice>
      <mc:Fallback xmlns="">
        <xdr:sp macro="" textlink="">
          <xdr:nvSpPr>
            <xdr:cNvPr id="12" name="CuadroTexto 7">
              <a:extLst>
                <a:ext uri="{FF2B5EF4-FFF2-40B4-BE49-F238E27FC236}">
                  <a16:creationId xmlns:a16="http://schemas.microsoft.com/office/drawing/2014/main" id="{F3EF58B7-1F6E-47C0-A30A-C273A84B20EB}"/>
                </a:ext>
              </a:extLst>
            </xdr:cNvPr>
            <xdr:cNvSpPr txBox="1"/>
          </xdr:nvSpPr>
          <xdr:spPr>
            <a:xfrm>
              <a:off x="1057039" y="8382000"/>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r>
                <a:rPr lang="es-ES" sz="1600" i="0">
                  <a:latin typeface="Cambria Math" panose="02040503050406030204" pitchFamily="18" charset="0"/>
                </a:rPr>
                <a:t>=(𝑎</a:t>
              </a:r>
              <a:r>
                <a:rPr lang="es-ES" sz="1600" b="0" i="0">
                  <a:latin typeface="Cambria Math" panose="02040503050406030204" pitchFamily="18" charset="0"/>
                </a:rPr>
                <a:t>Xi</a:t>
              </a:r>
              <a:r>
                <a:rPr lang="es-ES" sz="1600" i="0">
                  <a:latin typeface="Cambria Math" panose="02040503050406030204" pitchFamily="18" charset="0"/>
                </a:rPr>
                <a:t>+𝑐)  mod⁡(𝑚)</a:t>
              </a:r>
              <a:endParaRPr lang="es-E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42D7DE5D-2813-418F-AC33-A475777915E8}"/>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30</xdr:row>
      <xdr:rowOff>157162</xdr:rowOff>
    </xdr:from>
    <xdr:ext cx="65" cy="172227"/>
    <xdr:sp macro="" textlink="">
      <xdr:nvSpPr>
        <xdr:cNvPr id="3" name="CuadroTexto 8">
          <a:extLst>
            <a:ext uri="{FF2B5EF4-FFF2-40B4-BE49-F238E27FC236}">
              <a16:creationId xmlns:a16="http://schemas.microsoft.com/office/drawing/2014/main" id="{EBB31FB5-0967-4AF8-A7E1-CCEB80981C8B}"/>
            </a:ext>
          </a:extLst>
        </xdr:cNvPr>
        <xdr:cNvSpPr txBox="1"/>
      </xdr:nvSpPr>
      <xdr:spPr>
        <a:xfrm>
          <a:off x="1624012" y="715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9</xdr:col>
      <xdr:colOff>571071</xdr:colOff>
      <xdr:row>27</xdr:row>
      <xdr:rowOff>133352</xdr:rowOff>
    </xdr:from>
    <xdr:to>
      <xdr:col>10</xdr:col>
      <xdr:colOff>444012</xdr:colOff>
      <xdr:row>29</xdr:row>
      <xdr:rowOff>163306</xdr:rowOff>
    </xdr:to>
    <xdr:sp macro="" textlink="">
      <xdr:nvSpPr>
        <xdr:cNvPr id="4" name="Oval 3">
          <a:extLst>
            <a:ext uri="{FF2B5EF4-FFF2-40B4-BE49-F238E27FC236}">
              <a16:creationId xmlns:a16="http://schemas.microsoft.com/office/drawing/2014/main" id="{6D9C2CFE-296D-4436-BC1E-73005D1D1245}"/>
            </a:ext>
          </a:extLst>
        </xdr:cNvPr>
        <xdr:cNvSpPr/>
      </xdr:nvSpPr>
      <xdr:spPr>
        <a:xfrm>
          <a:off x="3103600" y="6531911"/>
          <a:ext cx="478059" cy="455777"/>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10</xdr:col>
      <xdr:colOff>576975</xdr:colOff>
      <xdr:row>39</xdr:row>
      <xdr:rowOff>53403</xdr:rowOff>
    </xdr:from>
    <xdr:to>
      <xdr:col>11</xdr:col>
      <xdr:colOff>421213</xdr:colOff>
      <xdr:row>41</xdr:row>
      <xdr:rowOff>74434</xdr:rowOff>
    </xdr:to>
    <xdr:sp macro="" textlink="">
      <xdr:nvSpPr>
        <xdr:cNvPr id="5" name="Oval 4">
          <a:extLst>
            <a:ext uri="{FF2B5EF4-FFF2-40B4-BE49-F238E27FC236}">
              <a16:creationId xmlns:a16="http://schemas.microsoft.com/office/drawing/2014/main" id="{463E235D-3BED-4A23-B6CC-47A248B495D4}"/>
            </a:ext>
          </a:extLst>
        </xdr:cNvPr>
        <xdr:cNvSpPr/>
      </xdr:nvSpPr>
      <xdr:spPr>
        <a:xfrm>
          <a:off x="3714622" y="8995697"/>
          <a:ext cx="471767" cy="446855"/>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6</xdr:col>
      <xdr:colOff>107707</xdr:colOff>
      <xdr:row>26</xdr:row>
      <xdr:rowOff>19784</xdr:rowOff>
    </xdr:from>
    <xdr:to>
      <xdr:col>6</xdr:col>
      <xdr:colOff>582492</xdr:colOff>
      <xdr:row>28</xdr:row>
      <xdr:rowOff>81330</xdr:rowOff>
    </xdr:to>
    <xdr:sp macro="" textlink="">
      <xdr:nvSpPr>
        <xdr:cNvPr id="6" name="Oval 5">
          <a:extLst>
            <a:ext uri="{FF2B5EF4-FFF2-40B4-BE49-F238E27FC236}">
              <a16:creationId xmlns:a16="http://schemas.microsoft.com/office/drawing/2014/main" id="{9BF83CFD-E0F2-4A5B-BB0E-636F48174653}"/>
            </a:ext>
          </a:extLst>
        </xdr:cNvPr>
        <xdr:cNvSpPr/>
      </xdr:nvSpPr>
      <xdr:spPr>
        <a:xfrm>
          <a:off x="850657" y="6220559"/>
          <a:ext cx="474785" cy="461596"/>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7</xdr:col>
      <xdr:colOff>271462</xdr:colOff>
      <xdr:row>30</xdr:row>
      <xdr:rowOff>157162</xdr:rowOff>
    </xdr:from>
    <xdr:ext cx="65" cy="172227"/>
    <xdr:sp macro="" textlink="">
      <xdr:nvSpPr>
        <xdr:cNvPr id="7" name="CuadroTexto 2">
          <a:extLst>
            <a:ext uri="{FF2B5EF4-FFF2-40B4-BE49-F238E27FC236}">
              <a16:creationId xmlns:a16="http://schemas.microsoft.com/office/drawing/2014/main" id="{0DF8A1EA-04F7-47A2-89B8-9072E2D01C08}"/>
            </a:ext>
          </a:extLst>
        </xdr:cNvPr>
        <xdr:cNvSpPr txBox="1"/>
      </xdr:nvSpPr>
      <xdr:spPr>
        <a:xfrm>
          <a:off x="1624012" y="715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32</xdr:row>
      <xdr:rowOff>157162</xdr:rowOff>
    </xdr:from>
    <xdr:ext cx="65" cy="172227"/>
    <xdr:sp macro="" textlink="">
      <xdr:nvSpPr>
        <xdr:cNvPr id="8" name="CuadroTexto 4">
          <a:extLst>
            <a:ext uri="{FF2B5EF4-FFF2-40B4-BE49-F238E27FC236}">
              <a16:creationId xmlns:a16="http://schemas.microsoft.com/office/drawing/2014/main" id="{694A58CC-7B24-4453-A96F-F78487E55BDF}"/>
            </a:ext>
          </a:extLst>
        </xdr:cNvPr>
        <xdr:cNvSpPr txBox="1"/>
      </xdr:nvSpPr>
      <xdr:spPr>
        <a:xfrm>
          <a:off x="1624012" y="7558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6</xdr:col>
      <xdr:colOff>336177</xdr:colOff>
      <xdr:row>39</xdr:row>
      <xdr:rowOff>45769</xdr:rowOff>
    </xdr:from>
    <xdr:ext cx="1689918" cy="421719"/>
    <mc:AlternateContent xmlns:mc="http://schemas.openxmlformats.org/markup-compatibility/2006" xmlns:a14="http://schemas.microsoft.com/office/drawing/2010/main">
      <mc:Choice Requires="a14">
        <xdr:sp macro="" textlink="">
          <xdr:nvSpPr>
            <xdr:cNvPr id="9" name="CuadroTexto 5">
              <a:extLst>
                <a:ext uri="{FF2B5EF4-FFF2-40B4-BE49-F238E27FC236}">
                  <a16:creationId xmlns:a16="http://schemas.microsoft.com/office/drawing/2014/main" id="{D5A81EDC-5DFD-4F13-85C9-FF7C5B0AA834}"/>
                </a:ext>
              </a:extLst>
            </xdr:cNvPr>
            <xdr:cNvSpPr txBox="1"/>
          </xdr:nvSpPr>
          <xdr:spPr>
            <a:xfrm>
              <a:off x="1079127" y="8865919"/>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i="1">
                            <a:latin typeface="Cambria Math" panose="02040503050406030204" pitchFamily="18" charset="0"/>
                          </a:rPr>
                        </m:ctrlPr>
                      </m:sSubPr>
                      <m:e>
                        <m:r>
                          <a:rPr lang="es-ES" sz="1600" i="1">
                            <a:latin typeface="Cambria Math" panose="02040503050406030204" pitchFamily="18" charset="0"/>
                          </a:rPr>
                          <m:t>𝑟</m:t>
                        </m:r>
                      </m:e>
                      <m:sub>
                        <m:r>
                          <a:rPr lang="es-ES" sz="1600" i="0">
                            <a:latin typeface="Cambria Math" panose="02040503050406030204" pitchFamily="18" charset="0"/>
                          </a:rPr>
                          <m:t>1</m:t>
                        </m:r>
                      </m:sub>
                    </m:sSub>
                    <m:r>
                      <a:rPr lang="es-ES" sz="1600" i="0">
                        <a:latin typeface="Cambria Math" panose="02040503050406030204" pitchFamily="18" charset="0"/>
                      </a:rPr>
                      <m:t>=</m:t>
                    </m:r>
                    <m:f>
                      <m:fPr>
                        <m:ctrlPr>
                          <a:rPr lang="es-ES" sz="1600" i="1">
                            <a:latin typeface="Cambria Math" panose="02040503050406030204" pitchFamily="18" charset="0"/>
                          </a:rPr>
                        </m:ctrlPr>
                      </m:fPr>
                      <m:num>
                        <m:sSub>
                          <m:sSubPr>
                            <m:ctrlPr>
                              <a:rPr lang="es-ES" sz="1600" i="1">
                                <a:latin typeface="Cambria Math" panose="02040503050406030204" pitchFamily="18" charset="0"/>
                              </a:rPr>
                            </m:ctrlPr>
                          </m:sSubPr>
                          <m:e>
                            <m:r>
                              <a:rPr lang="es-ES" sz="1600" i="1">
                                <a:latin typeface="Cambria Math" panose="02040503050406030204" pitchFamily="18" charset="0"/>
                              </a:rPr>
                              <m:t>𝑥</m:t>
                            </m:r>
                          </m:e>
                          <m:sub>
                            <m:r>
                              <a:rPr lang="es-ES" sz="1600" i="1">
                                <a:latin typeface="Cambria Math" panose="02040503050406030204" pitchFamily="18" charset="0"/>
                              </a:rPr>
                              <m:t>𝑖</m:t>
                            </m:r>
                          </m:sub>
                        </m:sSub>
                      </m:num>
                      <m:den>
                        <m:r>
                          <a:rPr lang="es-ES" sz="1600" i="1">
                            <a:latin typeface="Cambria Math" panose="02040503050406030204" pitchFamily="18" charset="0"/>
                          </a:rPr>
                          <m:t>𝑚</m:t>
                        </m:r>
                        <m:r>
                          <a:rPr lang="es-ES" sz="1600" i="0">
                            <a:latin typeface="Cambria Math" panose="02040503050406030204" pitchFamily="18" charset="0"/>
                          </a:rPr>
                          <m:t>−1</m:t>
                        </m:r>
                      </m:den>
                    </m:f>
                  </m:oMath>
                </m:oMathPara>
              </a14:m>
              <a:endParaRPr lang="es-ES" sz="1600"/>
            </a:p>
          </xdr:txBody>
        </xdr:sp>
      </mc:Choice>
      <mc:Fallback xmlns="">
        <xdr:sp macro="" textlink="">
          <xdr:nvSpPr>
            <xdr:cNvPr id="9" name="CuadroTexto 5">
              <a:extLst>
                <a:ext uri="{FF2B5EF4-FFF2-40B4-BE49-F238E27FC236}">
                  <a16:creationId xmlns:a16="http://schemas.microsoft.com/office/drawing/2014/main" id="{D5A81EDC-5DFD-4F13-85C9-FF7C5B0AA834}"/>
                </a:ext>
              </a:extLst>
            </xdr:cNvPr>
            <xdr:cNvSpPr txBox="1"/>
          </xdr:nvSpPr>
          <xdr:spPr>
            <a:xfrm>
              <a:off x="1079127" y="8865919"/>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i="0">
                  <a:latin typeface="Cambria Math" panose="02040503050406030204" pitchFamily="18" charset="0"/>
                </a:rPr>
                <a:t>𝑟_1=𝑥_𝑖/(𝑚−1)</a:t>
              </a:r>
              <a:endParaRPr lang="es-ES" sz="1600"/>
            </a:p>
          </xdr:txBody>
        </xdr:sp>
      </mc:Fallback>
    </mc:AlternateContent>
    <xdr:clientData/>
  </xdr:oneCellAnchor>
  <xdr:oneCellAnchor>
    <xdr:from>
      <xdr:col>6</xdr:col>
      <xdr:colOff>339863</xdr:colOff>
      <xdr:row>36</xdr:row>
      <xdr:rowOff>168088</xdr:rowOff>
    </xdr:from>
    <xdr:ext cx="2147832" cy="250453"/>
    <mc:AlternateContent xmlns:mc="http://schemas.openxmlformats.org/markup-compatibility/2006" xmlns:a14="http://schemas.microsoft.com/office/drawing/2010/main">
      <mc:Choice Requires="a14">
        <xdr:sp macro="" textlink="">
          <xdr:nvSpPr>
            <xdr:cNvPr id="10" name="CuadroTexto 7">
              <a:extLst>
                <a:ext uri="{FF2B5EF4-FFF2-40B4-BE49-F238E27FC236}">
                  <a16:creationId xmlns:a16="http://schemas.microsoft.com/office/drawing/2014/main" id="{C35C1B70-775D-4FB9-AB1E-2E5BDCC3A751}"/>
                </a:ext>
              </a:extLst>
            </xdr:cNvPr>
            <xdr:cNvSpPr txBox="1"/>
          </xdr:nvSpPr>
          <xdr:spPr>
            <a:xfrm>
              <a:off x="1082813" y="8407213"/>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14:m>
                <m:oMath xmlns:m="http://schemas.openxmlformats.org/officeDocument/2006/math">
                  <m:r>
                    <a:rPr lang="es-ES" sz="1600" i="0">
                      <a:latin typeface="Cambria Math" panose="02040503050406030204" pitchFamily="18" charset="0"/>
                    </a:rPr>
                    <m:t>=</m:t>
                  </m:r>
                  <m:d>
                    <m:dPr>
                      <m:ctrlPr>
                        <a:rPr lang="es-ES" sz="1600" i="1">
                          <a:latin typeface="Cambria Math" panose="02040503050406030204" pitchFamily="18" charset="0"/>
                        </a:rPr>
                      </m:ctrlPr>
                    </m:dPr>
                    <m:e>
                      <m:r>
                        <a:rPr lang="es-ES" sz="1600" i="1">
                          <a:latin typeface="Cambria Math" panose="02040503050406030204" pitchFamily="18" charset="0"/>
                        </a:rPr>
                        <m:t>𝑎</m:t>
                      </m:r>
                      <m:r>
                        <m:rPr>
                          <m:sty m:val="p"/>
                        </m:rPr>
                        <a:rPr lang="es-ES" sz="1600" b="0" i="0">
                          <a:latin typeface="Cambria Math" panose="02040503050406030204" pitchFamily="18" charset="0"/>
                        </a:rPr>
                        <m:t>Xi</m:t>
                      </m:r>
                      <m:r>
                        <a:rPr lang="es-ES" sz="1600" i="0">
                          <a:latin typeface="Cambria Math" panose="02040503050406030204" pitchFamily="18" charset="0"/>
                        </a:rPr>
                        <m:t>+</m:t>
                      </m:r>
                      <m:r>
                        <a:rPr lang="es-ES" sz="1600" i="1">
                          <a:latin typeface="Cambria Math" panose="02040503050406030204" pitchFamily="18" charset="0"/>
                        </a:rPr>
                        <m:t>𝑐</m:t>
                      </m:r>
                    </m:e>
                  </m:d>
                  <m:func>
                    <m:funcPr>
                      <m:ctrlPr>
                        <a:rPr lang="es-ES" sz="1600" i="1">
                          <a:latin typeface="Cambria Math" panose="02040503050406030204" pitchFamily="18" charset="0"/>
                        </a:rPr>
                      </m:ctrlPr>
                    </m:funcPr>
                    <m:fName>
                      <m:r>
                        <m:rPr>
                          <m:sty m:val="p"/>
                        </m:rPr>
                        <a:rPr lang="es-ES" sz="1600" i="0">
                          <a:latin typeface="Cambria Math" panose="02040503050406030204" pitchFamily="18" charset="0"/>
                        </a:rPr>
                        <m:t>mod</m:t>
                      </m:r>
                    </m:fName>
                    <m:e>
                      <m:d>
                        <m:dPr>
                          <m:ctrlPr>
                            <a:rPr lang="es-ES" sz="1600" i="1">
                              <a:latin typeface="Cambria Math" panose="02040503050406030204" pitchFamily="18" charset="0"/>
                            </a:rPr>
                          </m:ctrlPr>
                        </m:dPr>
                        <m:e>
                          <m:r>
                            <a:rPr lang="es-ES" sz="1600" i="1">
                              <a:latin typeface="Cambria Math" panose="02040503050406030204" pitchFamily="18" charset="0"/>
                            </a:rPr>
                            <m:t>𝑚</m:t>
                          </m:r>
                        </m:e>
                      </m:d>
                    </m:e>
                  </m:func>
                </m:oMath>
              </a14:m>
              <a:endParaRPr lang="es-ES" sz="1100"/>
            </a:p>
          </xdr:txBody>
        </xdr:sp>
      </mc:Choice>
      <mc:Fallback xmlns="">
        <xdr:sp macro="" textlink="">
          <xdr:nvSpPr>
            <xdr:cNvPr id="10" name="CuadroTexto 7">
              <a:extLst>
                <a:ext uri="{FF2B5EF4-FFF2-40B4-BE49-F238E27FC236}">
                  <a16:creationId xmlns:a16="http://schemas.microsoft.com/office/drawing/2014/main" id="{C35C1B70-775D-4FB9-AB1E-2E5BDCC3A751}"/>
                </a:ext>
              </a:extLst>
            </xdr:cNvPr>
            <xdr:cNvSpPr txBox="1"/>
          </xdr:nvSpPr>
          <xdr:spPr>
            <a:xfrm>
              <a:off x="1082813" y="8407213"/>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r>
                <a:rPr lang="es-ES" sz="1600" i="0">
                  <a:latin typeface="Cambria Math" panose="02040503050406030204" pitchFamily="18" charset="0"/>
                </a:rPr>
                <a:t>=(𝑎</a:t>
              </a:r>
              <a:r>
                <a:rPr lang="es-ES" sz="1600" b="0" i="0">
                  <a:latin typeface="Cambria Math" panose="02040503050406030204" pitchFamily="18" charset="0"/>
                </a:rPr>
                <a:t>Xi</a:t>
              </a:r>
              <a:r>
                <a:rPr lang="es-ES" sz="1600" i="0">
                  <a:latin typeface="Cambria Math" panose="02040503050406030204" pitchFamily="18" charset="0"/>
                </a:rPr>
                <a:t>+𝑐)  mod⁡(𝑚)</a:t>
              </a:r>
              <a:endParaRPr lang="es-ES" sz="1100"/>
            </a:p>
          </xdr:txBody>
        </xdr:sp>
      </mc:Fallback>
    </mc:AlternateContent>
    <xdr:clientData/>
  </xdr:oneCellAnchor>
  <xdr:oneCellAnchor>
    <xdr:from>
      <xdr:col>7</xdr:col>
      <xdr:colOff>271462</xdr:colOff>
      <xdr:row>30</xdr:row>
      <xdr:rowOff>157162</xdr:rowOff>
    </xdr:from>
    <xdr:ext cx="65" cy="172227"/>
    <xdr:sp macro="" textlink="">
      <xdr:nvSpPr>
        <xdr:cNvPr id="11" name="CuadroTexto 2">
          <a:extLst>
            <a:ext uri="{FF2B5EF4-FFF2-40B4-BE49-F238E27FC236}">
              <a16:creationId xmlns:a16="http://schemas.microsoft.com/office/drawing/2014/main" id="{35402454-6B41-4E2A-8362-658ED5876E66}"/>
            </a:ext>
          </a:extLst>
        </xdr:cNvPr>
        <xdr:cNvSpPr txBox="1"/>
      </xdr:nvSpPr>
      <xdr:spPr>
        <a:xfrm>
          <a:off x="3910012" y="8462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31</xdr:row>
      <xdr:rowOff>157162</xdr:rowOff>
    </xdr:from>
    <xdr:ext cx="65" cy="172227"/>
    <xdr:sp macro="" textlink="">
      <xdr:nvSpPr>
        <xdr:cNvPr id="12" name="CuadroTexto 4">
          <a:extLst>
            <a:ext uri="{FF2B5EF4-FFF2-40B4-BE49-F238E27FC236}">
              <a16:creationId xmlns:a16="http://schemas.microsoft.com/office/drawing/2014/main" id="{99C8B6D3-286F-4E9C-A727-5BAC6110BAAE}"/>
            </a:ext>
          </a:extLst>
        </xdr:cNvPr>
        <xdr:cNvSpPr txBox="1"/>
      </xdr:nvSpPr>
      <xdr:spPr>
        <a:xfrm>
          <a:off x="3910012" y="8662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29</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C256E43A-C947-4C23-9182-D92DE77882D1}"/>
            </a:ext>
          </a:extLst>
        </xdr:cNvPr>
        <xdr:cNvSpPr txBox="1"/>
      </xdr:nvSpPr>
      <xdr:spPr>
        <a:xfrm>
          <a:off x="15825787"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30</xdr:row>
      <xdr:rowOff>157162</xdr:rowOff>
    </xdr:from>
    <xdr:ext cx="65" cy="172227"/>
    <xdr:sp macro="" textlink="">
      <xdr:nvSpPr>
        <xdr:cNvPr id="3" name="CuadroTexto 8">
          <a:extLst>
            <a:ext uri="{FF2B5EF4-FFF2-40B4-BE49-F238E27FC236}">
              <a16:creationId xmlns:a16="http://schemas.microsoft.com/office/drawing/2014/main" id="{636D79B4-7FB1-4B38-90C3-452ED9A92AE1}"/>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11</xdr:col>
      <xdr:colOff>88417</xdr:colOff>
      <xdr:row>27</xdr:row>
      <xdr:rowOff>121347</xdr:rowOff>
    </xdr:from>
    <xdr:to>
      <xdr:col>11</xdr:col>
      <xdr:colOff>573679</xdr:colOff>
      <xdr:row>29</xdr:row>
      <xdr:rowOff>176113</xdr:rowOff>
    </xdr:to>
    <xdr:sp macro="" textlink="">
      <xdr:nvSpPr>
        <xdr:cNvPr id="4" name="Oval 3">
          <a:extLst>
            <a:ext uri="{FF2B5EF4-FFF2-40B4-BE49-F238E27FC236}">
              <a16:creationId xmlns:a16="http://schemas.microsoft.com/office/drawing/2014/main" id="{5159ECA5-2A61-4AEA-A297-FEF08077A2A9}"/>
            </a:ext>
          </a:extLst>
        </xdr:cNvPr>
        <xdr:cNvSpPr/>
      </xdr:nvSpPr>
      <xdr:spPr>
        <a:xfrm>
          <a:off x="3853593" y="6508700"/>
          <a:ext cx="485262" cy="458178"/>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12</xdr:col>
      <xdr:colOff>240799</xdr:colOff>
      <xdr:row>44</xdr:row>
      <xdr:rowOff>64608</xdr:rowOff>
    </xdr:from>
    <xdr:to>
      <xdr:col>12</xdr:col>
      <xdr:colOff>712566</xdr:colOff>
      <xdr:row>46</xdr:row>
      <xdr:rowOff>85639</xdr:rowOff>
    </xdr:to>
    <xdr:sp macro="" textlink="">
      <xdr:nvSpPr>
        <xdr:cNvPr id="5" name="Oval 4">
          <a:extLst>
            <a:ext uri="{FF2B5EF4-FFF2-40B4-BE49-F238E27FC236}">
              <a16:creationId xmlns:a16="http://schemas.microsoft.com/office/drawing/2014/main" id="{65DC5E71-EC37-4412-9745-8A792084B54F}"/>
            </a:ext>
          </a:extLst>
        </xdr:cNvPr>
        <xdr:cNvSpPr/>
      </xdr:nvSpPr>
      <xdr:spPr>
        <a:xfrm>
          <a:off x="4611093" y="9892167"/>
          <a:ext cx="471767" cy="424443"/>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6</xdr:col>
      <xdr:colOff>107707</xdr:colOff>
      <xdr:row>26</xdr:row>
      <xdr:rowOff>19784</xdr:rowOff>
    </xdr:from>
    <xdr:to>
      <xdr:col>6</xdr:col>
      <xdr:colOff>582492</xdr:colOff>
      <xdr:row>28</xdr:row>
      <xdr:rowOff>81330</xdr:rowOff>
    </xdr:to>
    <xdr:sp macro="" textlink="">
      <xdr:nvSpPr>
        <xdr:cNvPr id="6" name="Oval 5">
          <a:extLst>
            <a:ext uri="{FF2B5EF4-FFF2-40B4-BE49-F238E27FC236}">
              <a16:creationId xmlns:a16="http://schemas.microsoft.com/office/drawing/2014/main" id="{8623F08A-187E-422D-8F8A-082DBCD8673C}"/>
            </a:ext>
          </a:extLst>
        </xdr:cNvPr>
        <xdr:cNvSpPr/>
      </xdr:nvSpPr>
      <xdr:spPr>
        <a:xfrm>
          <a:off x="850657" y="6220559"/>
          <a:ext cx="474785" cy="471121"/>
        </a:xfrm>
        <a:prstGeom prst="ellipse">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7</xdr:col>
      <xdr:colOff>271462</xdr:colOff>
      <xdr:row>30</xdr:row>
      <xdr:rowOff>157162</xdr:rowOff>
    </xdr:from>
    <xdr:ext cx="65" cy="172227"/>
    <xdr:sp macro="" textlink="">
      <xdr:nvSpPr>
        <xdr:cNvPr id="7" name="CuadroTexto 2">
          <a:extLst>
            <a:ext uri="{FF2B5EF4-FFF2-40B4-BE49-F238E27FC236}">
              <a16:creationId xmlns:a16="http://schemas.microsoft.com/office/drawing/2014/main" id="{3F0A1888-20D9-4BD2-A817-881A1EF614B9}"/>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6</xdr:col>
      <xdr:colOff>336177</xdr:colOff>
      <xdr:row>39</xdr:row>
      <xdr:rowOff>45769</xdr:rowOff>
    </xdr:from>
    <xdr:ext cx="1689918" cy="421719"/>
    <mc:AlternateContent xmlns:mc="http://schemas.openxmlformats.org/markup-compatibility/2006" xmlns:a14="http://schemas.microsoft.com/office/drawing/2010/main">
      <mc:Choice Requires="a14">
        <xdr:sp macro="" textlink="">
          <xdr:nvSpPr>
            <xdr:cNvPr id="9" name="CuadroTexto 5">
              <a:extLst>
                <a:ext uri="{FF2B5EF4-FFF2-40B4-BE49-F238E27FC236}">
                  <a16:creationId xmlns:a16="http://schemas.microsoft.com/office/drawing/2014/main" id="{F9C2AF9C-EC39-4255-888E-02BD0871BB62}"/>
                </a:ext>
              </a:extLst>
            </xdr:cNvPr>
            <xdr:cNvSpPr txBox="1"/>
          </xdr:nvSpPr>
          <xdr:spPr>
            <a:xfrm>
              <a:off x="1079127" y="8951644"/>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i="1">
                            <a:latin typeface="Cambria Math" panose="02040503050406030204" pitchFamily="18" charset="0"/>
                          </a:rPr>
                        </m:ctrlPr>
                      </m:sSubPr>
                      <m:e>
                        <m:r>
                          <a:rPr lang="es-ES" sz="1600" i="1">
                            <a:latin typeface="Cambria Math" panose="02040503050406030204" pitchFamily="18" charset="0"/>
                          </a:rPr>
                          <m:t>𝑟</m:t>
                        </m:r>
                      </m:e>
                      <m:sub>
                        <m:r>
                          <a:rPr lang="es-ES" sz="1600" i="0">
                            <a:latin typeface="Cambria Math" panose="02040503050406030204" pitchFamily="18" charset="0"/>
                          </a:rPr>
                          <m:t>1</m:t>
                        </m:r>
                      </m:sub>
                    </m:sSub>
                    <m:r>
                      <a:rPr lang="es-ES" sz="1600" i="0">
                        <a:latin typeface="Cambria Math" panose="02040503050406030204" pitchFamily="18" charset="0"/>
                      </a:rPr>
                      <m:t>=</m:t>
                    </m:r>
                    <m:f>
                      <m:fPr>
                        <m:ctrlPr>
                          <a:rPr lang="es-ES" sz="1600" i="1">
                            <a:latin typeface="Cambria Math" panose="02040503050406030204" pitchFamily="18" charset="0"/>
                          </a:rPr>
                        </m:ctrlPr>
                      </m:fPr>
                      <m:num>
                        <m:sSub>
                          <m:sSubPr>
                            <m:ctrlPr>
                              <a:rPr lang="es-ES" sz="1600" i="1">
                                <a:latin typeface="Cambria Math" panose="02040503050406030204" pitchFamily="18" charset="0"/>
                              </a:rPr>
                            </m:ctrlPr>
                          </m:sSubPr>
                          <m:e>
                            <m:r>
                              <a:rPr lang="es-ES" sz="1600" i="1">
                                <a:latin typeface="Cambria Math" panose="02040503050406030204" pitchFamily="18" charset="0"/>
                              </a:rPr>
                              <m:t>𝑥</m:t>
                            </m:r>
                          </m:e>
                          <m:sub>
                            <m:r>
                              <a:rPr lang="es-ES" sz="1600" i="1">
                                <a:latin typeface="Cambria Math" panose="02040503050406030204" pitchFamily="18" charset="0"/>
                              </a:rPr>
                              <m:t>𝑖</m:t>
                            </m:r>
                          </m:sub>
                        </m:sSub>
                      </m:num>
                      <m:den>
                        <m:r>
                          <a:rPr lang="es-ES" sz="1600" i="1">
                            <a:latin typeface="Cambria Math" panose="02040503050406030204" pitchFamily="18" charset="0"/>
                          </a:rPr>
                          <m:t>𝑚</m:t>
                        </m:r>
                        <m:r>
                          <a:rPr lang="es-ES" sz="1600" i="0">
                            <a:latin typeface="Cambria Math" panose="02040503050406030204" pitchFamily="18" charset="0"/>
                          </a:rPr>
                          <m:t>−1</m:t>
                        </m:r>
                      </m:den>
                    </m:f>
                  </m:oMath>
                </m:oMathPara>
              </a14:m>
              <a:endParaRPr lang="es-ES" sz="1600"/>
            </a:p>
          </xdr:txBody>
        </xdr:sp>
      </mc:Choice>
      <mc:Fallback xmlns="">
        <xdr:sp macro="" textlink="">
          <xdr:nvSpPr>
            <xdr:cNvPr id="9" name="CuadroTexto 5">
              <a:extLst>
                <a:ext uri="{FF2B5EF4-FFF2-40B4-BE49-F238E27FC236}">
                  <a16:creationId xmlns:a16="http://schemas.microsoft.com/office/drawing/2014/main" id="{F9C2AF9C-EC39-4255-888E-02BD0871BB62}"/>
                </a:ext>
              </a:extLst>
            </xdr:cNvPr>
            <xdr:cNvSpPr txBox="1"/>
          </xdr:nvSpPr>
          <xdr:spPr>
            <a:xfrm>
              <a:off x="1079127" y="8951644"/>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i="0">
                  <a:latin typeface="Cambria Math" panose="02040503050406030204" pitchFamily="18" charset="0"/>
                </a:rPr>
                <a:t>𝑟_1=𝑥_𝑖/(𝑚−1)</a:t>
              </a:r>
              <a:endParaRPr lang="es-ES" sz="1600"/>
            </a:p>
          </xdr:txBody>
        </xdr:sp>
      </mc:Fallback>
    </mc:AlternateContent>
    <xdr:clientData/>
  </xdr:oneCellAnchor>
  <xdr:oneCellAnchor>
    <xdr:from>
      <xdr:col>6</xdr:col>
      <xdr:colOff>339863</xdr:colOff>
      <xdr:row>36</xdr:row>
      <xdr:rowOff>168088</xdr:rowOff>
    </xdr:from>
    <xdr:ext cx="2147832" cy="250453"/>
    <mc:AlternateContent xmlns:mc="http://schemas.openxmlformats.org/markup-compatibility/2006" xmlns:a14="http://schemas.microsoft.com/office/drawing/2010/main">
      <mc:Choice Requires="a14">
        <xdr:sp macro="" textlink="">
          <xdr:nvSpPr>
            <xdr:cNvPr id="10" name="CuadroTexto 7">
              <a:extLst>
                <a:ext uri="{FF2B5EF4-FFF2-40B4-BE49-F238E27FC236}">
                  <a16:creationId xmlns:a16="http://schemas.microsoft.com/office/drawing/2014/main" id="{ED02E49E-3F33-4E2A-BA15-C95AC65F58E6}"/>
                </a:ext>
              </a:extLst>
            </xdr:cNvPr>
            <xdr:cNvSpPr txBox="1"/>
          </xdr:nvSpPr>
          <xdr:spPr>
            <a:xfrm>
              <a:off x="1082813" y="8454838"/>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14:m>
                <m:oMath xmlns:m="http://schemas.openxmlformats.org/officeDocument/2006/math">
                  <m:r>
                    <a:rPr lang="es-ES" sz="1600" i="0">
                      <a:latin typeface="Cambria Math" panose="02040503050406030204" pitchFamily="18" charset="0"/>
                    </a:rPr>
                    <m:t>=</m:t>
                  </m:r>
                  <m:d>
                    <m:dPr>
                      <m:ctrlPr>
                        <a:rPr lang="es-ES" sz="1600" i="1">
                          <a:latin typeface="Cambria Math" panose="02040503050406030204" pitchFamily="18" charset="0"/>
                        </a:rPr>
                      </m:ctrlPr>
                    </m:dPr>
                    <m:e>
                      <m:r>
                        <a:rPr lang="es-ES" sz="1600" i="1">
                          <a:latin typeface="Cambria Math" panose="02040503050406030204" pitchFamily="18" charset="0"/>
                        </a:rPr>
                        <m:t>𝑎</m:t>
                      </m:r>
                      <m:r>
                        <m:rPr>
                          <m:sty m:val="p"/>
                        </m:rPr>
                        <a:rPr lang="es-ES" sz="1600" b="0" i="0">
                          <a:latin typeface="Cambria Math" panose="02040503050406030204" pitchFamily="18" charset="0"/>
                        </a:rPr>
                        <m:t>Xi</m:t>
                      </m:r>
                      <m:r>
                        <a:rPr lang="es-ES" sz="1600" i="0">
                          <a:latin typeface="Cambria Math" panose="02040503050406030204" pitchFamily="18" charset="0"/>
                        </a:rPr>
                        <m:t>+</m:t>
                      </m:r>
                      <m:r>
                        <a:rPr lang="es-ES" sz="1600" i="1">
                          <a:latin typeface="Cambria Math" panose="02040503050406030204" pitchFamily="18" charset="0"/>
                        </a:rPr>
                        <m:t>𝑐</m:t>
                      </m:r>
                    </m:e>
                  </m:d>
                  <m:func>
                    <m:funcPr>
                      <m:ctrlPr>
                        <a:rPr lang="es-ES" sz="1600" i="1">
                          <a:latin typeface="Cambria Math" panose="02040503050406030204" pitchFamily="18" charset="0"/>
                        </a:rPr>
                      </m:ctrlPr>
                    </m:funcPr>
                    <m:fName>
                      <m:r>
                        <m:rPr>
                          <m:sty m:val="p"/>
                        </m:rPr>
                        <a:rPr lang="es-ES" sz="1600" i="0">
                          <a:latin typeface="Cambria Math" panose="02040503050406030204" pitchFamily="18" charset="0"/>
                        </a:rPr>
                        <m:t>mod</m:t>
                      </m:r>
                    </m:fName>
                    <m:e>
                      <m:d>
                        <m:dPr>
                          <m:ctrlPr>
                            <a:rPr lang="es-ES" sz="1600" i="1">
                              <a:latin typeface="Cambria Math" panose="02040503050406030204" pitchFamily="18" charset="0"/>
                            </a:rPr>
                          </m:ctrlPr>
                        </m:dPr>
                        <m:e>
                          <m:r>
                            <a:rPr lang="es-ES" sz="1600" i="1">
                              <a:latin typeface="Cambria Math" panose="02040503050406030204" pitchFamily="18" charset="0"/>
                            </a:rPr>
                            <m:t>𝑚</m:t>
                          </m:r>
                        </m:e>
                      </m:d>
                    </m:e>
                  </m:func>
                </m:oMath>
              </a14:m>
              <a:endParaRPr lang="es-ES" sz="1100"/>
            </a:p>
          </xdr:txBody>
        </xdr:sp>
      </mc:Choice>
      <mc:Fallback xmlns="">
        <xdr:sp macro="" textlink="">
          <xdr:nvSpPr>
            <xdr:cNvPr id="10" name="CuadroTexto 7">
              <a:extLst>
                <a:ext uri="{FF2B5EF4-FFF2-40B4-BE49-F238E27FC236}">
                  <a16:creationId xmlns:a16="http://schemas.microsoft.com/office/drawing/2014/main" id="{ED02E49E-3F33-4E2A-BA15-C95AC65F58E6}"/>
                </a:ext>
              </a:extLst>
            </xdr:cNvPr>
            <xdr:cNvSpPr txBox="1"/>
          </xdr:nvSpPr>
          <xdr:spPr>
            <a:xfrm>
              <a:off x="1082813" y="8454838"/>
              <a:ext cx="2147832"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t>Xi+1</a:t>
              </a:r>
              <a:r>
                <a:rPr lang="es-ES" sz="1600" i="0">
                  <a:latin typeface="Cambria Math" panose="02040503050406030204" pitchFamily="18" charset="0"/>
                </a:rPr>
                <a:t>=(𝑎</a:t>
              </a:r>
              <a:r>
                <a:rPr lang="es-ES" sz="1600" b="0" i="0">
                  <a:latin typeface="Cambria Math" panose="02040503050406030204" pitchFamily="18" charset="0"/>
                </a:rPr>
                <a:t>Xi</a:t>
              </a:r>
              <a:r>
                <a:rPr lang="es-ES" sz="1600" i="0">
                  <a:latin typeface="Cambria Math" panose="02040503050406030204" pitchFamily="18" charset="0"/>
                </a:rPr>
                <a:t>+𝑐)  mod⁡(𝑚)</a:t>
              </a:r>
              <a:endParaRPr lang="es-ES" sz="1100"/>
            </a:p>
          </xdr:txBody>
        </xdr:sp>
      </mc:Fallback>
    </mc:AlternateContent>
    <xdr:clientData/>
  </xdr:oneCellAnchor>
  <xdr:oneCellAnchor>
    <xdr:from>
      <xdr:col>7</xdr:col>
      <xdr:colOff>271462</xdr:colOff>
      <xdr:row>30</xdr:row>
      <xdr:rowOff>157162</xdr:rowOff>
    </xdr:from>
    <xdr:ext cx="65" cy="172227"/>
    <xdr:sp macro="" textlink="">
      <xdr:nvSpPr>
        <xdr:cNvPr id="11" name="CuadroTexto 2">
          <a:extLst>
            <a:ext uri="{FF2B5EF4-FFF2-40B4-BE49-F238E27FC236}">
              <a16:creationId xmlns:a16="http://schemas.microsoft.com/office/drawing/2014/main" id="{BA9A8B51-60B5-40BC-BE4B-ABA8EBC4B177}"/>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7</xdr:col>
      <xdr:colOff>271462</xdr:colOff>
      <xdr:row>31</xdr:row>
      <xdr:rowOff>157162</xdr:rowOff>
    </xdr:from>
    <xdr:ext cx="65" cy="172227"/>
    <xdr:sp macro="" textlink="">
      <xdr:nvSpPr>
        <xdr:cNvPr id="12" name="CuadroTexto 4">
          <a:extLst>
            <a:ext uri="{FF2B5EF4-FFF2-40B4-BE49-F238E27FC236}">
              <a16:creationId xmlns:a16="http://schemas.microsoft.com/office/drawing/2014/main" id="{52C9AB7E-1E93-4825-9A19-1518D063721F}"/>
            </a:ext>
          </a:extLst>
        </xdr:cNvPr>
        <xdr:cNvSpPr txBox="1"/>
      </xdr:nvSpPr>
      <xdr:spPr>
        <a:xfrm>
          <a:off x="1624012" y="7396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9</xdr:col>
      <xdr:colOff>271462</xdr:colOff>
      <xdr:row>30</xdr:row>
      <xdr:rowOff>157162</xdr:rowOff>
    </xdr:from>
    <xdr:ext cx="65" cy="172227"/>
    <xdr:sp macro="" textlink="">
      <xdr:nvSpPr>
        <xdr:cNvPr id="13" name="CuadroTexto 2">
          <a:extLst>
            <a:ext uri="{FF2B5EF4-FFF2-40B4-BE49-F238E27FC236}">
              <a16:creationId xmlns:a16="http://schemas.microsoft.com/office/drawing/2014/main" id="{55FCB810-8C9F-4000-A4D5-8E9CD9B1791E}"/>
            </a:ext>
          </a:extLst>
        </xdr:cNvPr>
        <xdr:cNvSpPr txBox="1"/>
      </xdr:nvSpPr>
      <xdr:spPr>
        <a:xfrm>
          <a:off x="5453062" y="8472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9</xdr:col>
      <xdr:colOff>271462</xdr:colOff>
      <xdr:row>31</xdr:row>
      <xdr:rowOff>157162</xdr:rowOff>
    </xdr:from>
    <xdr:ext cx="65" cy="172227"/>
    <xdr:sp macro="" textlink="">
      <xdr:nvSpPr>
        <xdr:cNvPr id="14" name="CuadroTexto 4">
          <a:extLst>
            <a:ext uri="{FF2B5EF4-FFF2-40B4-BE49-F238E27FC236}">
              <a16:creationId xmlns:a16="http://schemas.microsoft.com/office/drawing/2014/main" id="{B6BE7DE2-7865-4AD3-AC70-E9B362055F17}"/>
            </a:ext>
          </a:extLst>
        </xdr:cNvPr>
        <xdr:cNvSpPr txBox="1"/>
      </xdr:nvSpPr>
      <xdr:spPr>
        <a:xfrm>
          <a:off x="5453062" y="8672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6</xdr:col>
      <xdr:colOff>593912</xdr:colOff>
      <xdr:row>35</xdr:row>
      <xdr:rowOff>44823</xdr:rowOff>
    </xdr:from>
    <xdr:ext cx="742576" cy="172227"/>
    <mc:AlternateContent xmlns:mc="http://schemas.openxmlformats.org/markup-compatibility/2006" xmlns:a14="http://schemas.microsoft.com/office/drawing/2010/main">
      <mc:Choice Requires="a14">
        <xdr:sp macro="" textlink="">
          <xdr:nvSpPr>
            <xdr:cNvPr id="15" name="CuadroTexto 5">
              <a:extLst>
                <a:ext uri="{FF2B5EF4-FFF2-40B4-BE49-F238E27FC236}">
                  <a16:creationId xmlns:a16="http://schemas.microsoft.com/office/drawing/2014/main" id="{C12D8E03-E065-4388-9D5B-5C8DB801E3FE}"/>
                </a:ext>
              </a:extLst>
            </xdr:cNvPr>
            <xdr:cNvSpPr txBox="1"/>
          </xdr:nvSpPr>
          <xdr:spPr>
            <a:xfrm>
              <a:off x="1311088" y="8045823"/>
              <a:ext cx="742576" cy="17222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i="1">
                      <a:latin typeface="Cambria Math" panose="02040503050406030204" pitchFamily="18" charset="0"/>
                    </a:rPr>
                    <m:t>𝑎</m:t>
                  </m:r>
                  <m:r>
                    <a:rPr lang="es-ES" sz="1100" i="0">
                      <a:latin typeface="Cambria Math" panose="02040503050406030204" pitchFamily="18" charset="0"/>
                    </a:rPr>
                    <m:t>=</m:t>
                  </m:r>
                  <m:r>
                    <a:rPr lang="es-ES" sz="1100" i="1">
                      <a:latin typeface="Cambria Math" panose="02040503050406030204" pitchFamily="18" charset="0"/>
                    </a:rPr>
                    <m:t>𝑔</m:t>
                  </m:r>
                  <m:r>
                    <a:rPr lang="es-ES" sz="1100" i="0">
                      <a:latin typeface="Cambria Math" panose="02040503050406030204" pitchFamily="18" charset="0"/>
                    </a:rPr>
                    <m:t>+8</m:t>
                  </m:r>
                </m:oMath>
              </a14:m>
              <a:r>
                <a:rPr lang="es-ES" sz="1100"/>
                <a:t>*2</a:t>
              </a:r>
            </a:p>
          </xdr:txBody>
        </xdr:sp>
      </mc:Choice>
      <mc:Fallback xmlns="">
        <xdr:sp macro="" textlink="">
          <xdr:nvSpPr>
            <xdr:cNvPr id="15" name="CuadroTexto 5">
              <a:extLst>
                <a:ext uri="{FF2B5EF4-FFF2-40B4-BE49-F238E27FC236}">
                  <a16:creationId xmlns:a16="http://schemas.microsoft.com/office/drawing/2014/main" id="{C12D8E03-E065-4388-9D5B-5C8DB801E3FE}"/>
                </a:ext>
              </a:extLst>
            </xdr:cNvPr>
            <xdr:cNvSpPr txBox="1"/>
          </xdr:nvSpPr>
          <xdr:spPr>
            <a:xfrm>
              <a:off x="1311088" y="8045823"/>
              <a:ext cx="742576" cy="17222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𝑎=𝑔+8</a:t>
              </a:r>
              <a:r>
                <a:rPr lang="es-ES" sz="1100"/>
                <a:t>*2</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8CA0-3763-4E8D-970D-6D280BA05B17}">
  <sheetPr>
    <tabColor theme="3" tint="0.79998168889431442"/>
  </sheetPr>
  <dimension ref="A1"/>
  <sheetViews>
    <sheetView topLeftCell="E1" zoomScaleNormal="100" workbookViewId="0">
      <selection activeCell="H3" activeCellId="1" sqref="M22 H3"/>
    </sheetView>
  </sheetViews>
  <sheetFormatPr defaultRowHeight="15"/>
  <cols>
    <col min="1" max="16384" width="9.140625" style="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E8A4-5B1E-4BFD-9B52-556D263A3061}">
  <sheetPr>
    <tabColor theme="3" tint="0.59999389629810485"/>
  </sheetPr>
  <dimension ref="A1:Z79"/>
  <sheetViews>
    <sheetView workbookViewId="0">
      <selection activeCell="R21" sqref="R21"/>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7" width="9.140625" style="1"/>
    <col min="18" max="18" width="11.85546875" style="1" customWidth="1"/>
    <col min="19" max="25" width="9.140625" style="1"/>
    <col min="26" max="26" width="4.85546875" style="3" customWidth="1"/>
    <col min="27" max="16384" width="9.140625" style="1"/>
  </cols>
  <sheetData>
    <row r="1" spans="3:25" ht="45.75" customHeight="1">
      <c r="C1" s="3"/>
      <c r="D1" s="3"/>
      <c r="E1" s="3"/>
      <c r="F1" s="3"/>
      <c r="G1" s="71" t="s">
        <v>101</v>
      </c>
      <c r="H1" s="71"/>
      <c r="I1" s="71"/>
      <c r="J1" s="71"/>
      <c r="K1" s="71"/>
      <c r="L1" s="71"/>
      <c r="M1" s="71"/>
      <c r="N1" s="71"/>
      <c r="O1" s="71"/>
      <c r="P1" s="71"/>
      <c r="Q1" s="71"/>
      <c r="R1" s="71"/>
      <c r="S1" s="71"/>
      <c r="T1" s="71"/>
      <c r="U1" s="71"/>
      <c r="V1" s="71"/>
      <c r="W1" s="71"/>
      <c r="X1" s="71"/>
      <c r="Y1" s="71"/>
    </row>
    <row r="2" spans="3:25" ht="31.5" customHeight="1"/>
    <row r="3" spans="3:25" ht="15.75" customHeight="1">
      <c r="G3" s="85" t="s">
        <v>102</v>
      </c>
      <c r="H3" s="85"/>
      <c r="I3" s="85"/>
      <c r="J3" s="85"/>
      <c r="K3" s="85"/>
      <c r="L3" s="85"/>
      <c r="M3" s="85"/>
      <c r="N3" s="85"/>
    </row>
    <row r="4" spans="3:25">
      <c r="G4" s="85"/>
      <c r="H4" s="85"/>
      <c r="I4" s="85"/>
      <c r="J4" s="85"/>
      <c r="K4" s="85"/>
      <c r="L4" s="85"/>
      <c r="M4" s="85"/>
      <c r="N4" s="85"/>
      <c r="R4" s="29"/>
      <c r="S4" s="29"/>
      <c r="T4" s="36"/>
      <c r="U4" s="36"/>
    </row>
    <row r="5" spans="3:25" ht="23.25" customHeight="1">
      <c r="K5" s="30"/>
      <c r="L5" s="30"/>
      <c r="M5" s="30"/>
      <c r="N5" s="30"/>
      <c r="O5" s="30"/>
      <c r="P5" s="35"/>
      <c r="Q5" s="35"/>
      <c r="R5" s="35"/>
      <c r="S5" s="35"/>
      <c r="U5" s="36"/>
    </row>
    <row r="6" spans="3:25" ht="15" customHeight="1">
      <c r="G6" s="75" t="s">
        <v>103</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G10" s="75" t="s">
        <v>104</v>
      </c>
      <c r="H10" s="75"/>
      <c r="I10" s="75"/>
      <c r="J10" s="75"/>
      <c r="K10" s="75"/>
      <c r="L10" s="75"/>
      <c r="M10" s="75"/>
      <c r="N10" s="75"/>
      <c r="O10" s="75"/>
      <c r="P10" s="75"/>
      <c r="Q10" s="75"/>
      <c r="R10" s="75"/>
      <c r="S10" s="75"/>
      <c r="T10" s="75"/>
      <c r="U10" s="75"/>
      <c r="V10" s="75"/>
      <c r="W10" s="75"/>
    </row>
    <row r="11" spans="3:25" ht="15" customHeight="1">
      <c r="G11" s="75"/>
      <c r="H11" s="75"/>
      <c r="I11" s="75"/>
      <c r="J11" s="75"/>
      <c r="K11" s="75"/>
      <c r="L11" s="75"/>
      <c r="M11" s="75"/>
      <c r="N11" s="75"/>
      <c r="O11" s="75"/>
      <c r="P11" s="75"/>
      <c r="Q11" s="75"/>
      <c r="R11" s="75"/>
      <c r="S11" s="75"/>
      <c r="T11" s="75"/>
      <c r="U11" s="75"/>
      <c r="V11" s="75"/>
      <c r="W11" s="75"/>
    </row>
    <row r="12" spans="3:25" ht="15" customHeight="1">
      <c r="G12" s="75"/>
      <c r="H12" s="75"/>
      <c r="I12" s="75"/>
      <c r="J12" s="75"/>
      <c r="K12" s="75"/>
      <c r="L12" s="75"/>
      <c r="M12" s="75"/>
      <c r="N12" s="75"/>
      <c r="O12" s="75"/>
      <c r="P12" s="75"/>
      <c r="Q12" s="75"/>
      <c r="R12" s="75"/>
      <c r="S12" s="75"/>
      <c r="T12" s="75"/>
      <c r="U12" s="75"/>
      <c r="V12" s="75"/>
      <c r="W12" s="75"/>
    </row>
    <row r="13" spans="3:25" ht="12" customHeight="1">
      <c r="G13" s="75"/>
      <c r="H13" s="75"/>
      <c r="I13" s="75"/>
      <c r="J13" s="75"/>
      <c r="K13" s="75"/>
      <c r="L13" s="75"/>
      <c r="M13" s="75"/>
      <c r="N13" s="75"/>
      <c r="O13" s="75"/>
      <c r="P13" s="75"/>
      <c r="Q13" s="75"/>
      <c r="R13" s="75"/>
      <c r="S13" s="75"/>
      <c r="T13" s="75"/>
      <c r="U13" s="75"/>
      <c r="V13" s="75"/>
      <c r="W13" s="75"/>
    </row>
    <row r="14" spans="3:25" ht="15.75" customHeight="1"/>
    <row r="15" spans="3:25" ht="21" customHeight="1"/>
    <row r="16" spans="3:25" ht="11.25" customHeight="1"/>
    <row r="17" ht="33" customHeight="1"/>
    <row r="18" ht="15.75" customHeight="1"/>
    <row r="19" ht="33.75" customHeight="1"/>
    <row r="20" ht="18" customHeight="1"/>
    <row r="54" s="3" customFormat="1"/>
    <row r="56" ht="44.25" customHeight="1"/>
    <row r="57" ht="18" customHeight="1"/>
    <row r="58" ht="15" customHeight="1"/>
    <row r="76" spans="10:20">
      <c r="J76" s="34"/>
      <c r="K76" s="34"/>
      <c r="L76" s="34"/>
      <c r="M76" s="34"/>
      <c r="N76" s="34"/>
      <c r="O76" s="34"/>
      <c r="P76" s="34"/>
      <c r="Q76" s="34"/>
      <c r="R76" s="34"/>
      <c r="S76" s="34"/>
      <c r="T76" s="34"/>
    </row>
    <row r="77" spans="10:20" ht="15.75" thickBot="1">
      <c r="J77" s="34"/>
      <c r="K77" s="34"/>
      <c r="L77" s="34"/>
      <c r="M77" s="34"/>
      <c r="N77" s="34"/>
      <c r="O77" s="34"/>
      <c r="P77" s="34"/>
      <c r="Q77" s="34"/>
      <c r="R77" s="34"/>
      <c r="S77" s="34"/>
      <c r="T77" s="34"/>
    </row>
    <row r="78" spans="10:20" ht="18.75" thickBot="1">
      <c r="J78" s="68" t="s">
        <v>26</v>
      </c>
      <c r="K78" s="69"/>
      <c r="L78" s="69"/>
      <c r="M78" s="69"/>
      <c r="N78" s="69"/>
      <c r="O78" s="69"/>
      <c r="P78" s="69"/>
      <c r="Q78" s="69"/>
      <c r="R78" s="69"/>
      <c r="S78" s="69"/>
      <c r="T78" s="70"/>
    </row>
    <row r="79" spans="10:20">
      <c r="J79" s="19"/>
      <c r="K79" s="20"/>
      <c r="L79" s="20"/>
      <c r="M79" s="20"/>
      <c r="N79" s="20"/>
      <c r="O79" s="20"/>
      <c r="P79" s="20"/>
      <c r="Q79" s="20"/>
      <c r="R79" s="20"/>
      <c r="S79" s="20"/>
      <c r="T79" s="23"/>
    </row>
  </sheetData>
  <mergeCells count="5">
    <mergeCell ref="J78:T78"/>
    <mergeCell ref="G10:W13"/>
    <mergeCell ref="G1:Y1"/>
    <mergeCell ref="G3:N4"/>
    <mergeCell ref="G6:W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19E0-1064-4A71-8418-9977F3F5B836}">
  <sheetPr>
    <tabColor theme="5" tint="0.79998168889431442"/>
  </sheetPr>
  <dimension ref="A1"/>
  <sheetViews>
    <sheetView tabSelected="1" workbookViewId="0">
      <selection activeCell="U17" sqref="U17"/>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E1D0-1898-435C-9FB3-F14239974048}">
  <sheetPr>
    <tabColor theme="9" tint="0.39997558519241921"/>
  </sheetPr>
  <dimension ref="A1:M41"/>
  <sheetViews>
    <sheetView topLeftCell="A4" workbookViewId="0">
      <selection activeCell="A24" sqref="A24:J27"/>
    </sheetView>
  </sheetViews>
  <sheetFormatPr defaultRowHeight="15"/>
  <cols>
    <col min="1" max="16384" width="9.140625" style="1"/>
  </cols>
  <sheetData>
    <row r="1" spans="1:11">
      <c r="A1" s="65" t="s">
        <v>0</v>
      </c>
      <c r="B1" s="65"/>
      <c r="C1" s="65"/>
      <c r="D1" s="65"/>
      <c r="E1" s="65"/>
      <c r="F1" s="65"/>
      <c r="G1" s="65"/>
      <c r="H1" s="65"/>
    </row>
    <row r="2" spans="1:11">
      <c r="A2" s="65"/>
      <c r="B2" s="65"/>
      <c r="C2" s="65"/>
      <c r="D2" s="65"/>
      <c r="E2" s="65"/>
      <c r="F2" s="65"/>
      <c r="G2" s="65"/>
      <c r="H2" s="65"/>
    </row>
    <row r="3" spans="1:11">
      <c r="A3" s="65"/>
      <c r="B3" s="65"/>
      <c r="C3" s="65"/>
      <c r="D3" s="65"/>
      <c r="E3" s="65"/>
      <c r="F3" s="65"/>
      <c r="G3" s="65"/>
      <c r="H3" s="65"/>
    </row>
    <row r="4" spans="1:11" ht="20.25">
      <c r="A4" s="65"/>
      <c r="B4" s="65"/>
      <c r="C4" s="65"/>
      <c r="D4" s="65"/>
      <c r="E4" s="65"/>
      <c r="F4" s="65"/>
      <c r="G4" s="65"/>
      <c r="H4" s="65"/>
      <c r="I4" s="2"/>
    </row>
    <row r="5" spans="1:11" ht="20.25">
      <c r="A5" s="65"/>
      <c r="B5" s="65"/>
      <c r="C5" s="65"/>
      <c r="D5" s="65"/>
      <c r="E5" s="65"/>
      <c r="F5" s="65"/>
      <c r="G5" s="65"/>
      <c r="H5" s="65"/>
      <c r="I5" s="2"/>
    </row>
    <row r="6" spans="1:11" ht="20.25">
      <c r="I6" s="2"/>
    </row>
    <row r="7" spans="1:11" ht="20.25">
      <c r="I7" s="2"/>
    </row>
    <row r="8" spans="1:11" ht="20.25">
      <c r="I8" s="2"/>
    </row>
    <row r="9" spans="1:11" ht="15" customHeight="1">
      <c r="A9" s="66" t="s">
        <v>1</v>
      </c>
      <c r="B9" s="66"/>
      <c r="C9" s="66"/>
      <c r="D9" s="66"/>
      <c r="E9" s="66"/>
      <c r="F9" s="66"/>
      <c r="G9" s="66"/>
      <c r="H9" s="66"/>
      <c r="I9" s="66"/>
      <c r="J9" s="66"/>
      <c r="K9" s="66"/>
    </row>
    <row r="10" spans="1:11" ht="15" customHeight="1">
      <c r="A10" s="66"/>
      <c r="B10" s="66"/>
      <c r="C10" s="66"/>
      <c r="D10" s="66"/>
      <c r="E10" s="66"/>
      <c r="F10" s="66"/>
      <c r="G10" s="66"/>
      <c r="H10" s="66"/>
      <c r="I10" s="66"/>
      <c r="J10" s="66"/>
      <c r="K10" s="66"/>
    </row>
    <row r="11" spans="1:11" ht="15" customHeight="1">
      <c r="A11" s="66"/>
      <c r="B11" s="66"/>
      <c r="C11" s="66"/>
      <c r="D11" s="66"/>
      <c r="E11" s="66"/>
      <c r="F11" s="66"/>
      <c r="G11" s="66"/>
      <c r="H11" s="66"/>
      <c r="I11" s="66"/>
      <c r="J11" s="66"/>
      <c r="K11" s="66"/>
    </row>
    <row r="12" spans="1:11" ht="15" customHeight="1">
      <c r="A12" s="66"/>
      <c r="B12" s="66"/>
      <c r="C12" s="66"/>
      <c r="D12" s="66"/>
      <c r="E12" s="66"/>
      <c r="F12" s="66"/>
      <c r="G12" s="66"/>
      <c r="H12" s="66"/>
      <c r="I12" s="66"/>
      <c r="J12" s="66"/>
      <c r="K12" s="66"/>
    </row>
    <row r="13" spans="1:11" ht="15" customHeight="1">
      <c r="A13" s="66"/>
      <c r="B13" s="66"/>
      <c r="C13" s="66"/>
      <c r="D13" s="66"/>
      <c r="E13" s="66"/>
      <c r="F13" s="66"/>
      <c r="G13" s="66"/>
      <c r="H13" s="66"/>
      <c r="I13" s="66"/>
      <c r="J13" s="66"/>
      <c r="K13" s="66"/>
    </row>
    <row r="14" spans="1:11" ht="15" customHeight="1">
      <c r="A14" s="66"/>
      <c r="B14" s="66"/>
      <c r="C14" s="66"/>
      <c r="D14" s="66"/>
      <c r="E14" s="66"/>
      <c r="F14" s="66"/>
      <c r="G14" s="66"/>
      <c r="H14" s="66"/>
      <c r="I14" s="66"/>
      <c r="J14" s="66"/>
      <c r="K14" s="66"/>
    </row>
    <row r="15" spans="1:11" ht="15" customHeight="1">
      <c r="A15" s="66"/>
      <c r="B15" s="66"/>
      <c r="C15" s="66"/>
      <c r="D15" s="66"/>
      <c r="E15" s="66"/>
      <c r="F15" s="66"/>
      <c r="G15" s="66"/>
      <c r="H15" s="66"/>
      <c r="I15" s="66"/>
      <c r="J15" s="66"/>
      <c r="K15" s="66"/>
    </row>
    <row r="16" spans="1:11" ht="15" customHeight="1">
      <c r="A16" s="66"/>
      <c r="B16" s="66"/>
      <c r="C16" s="66"/>
      <c r="D16" s="66"/>
      <c r="E16" s="66"/>
      <c r="F16" s="66"/>
      <c r="G16" s="66"/>
      <c r="H16" s="66"/>
      <c r="I16" s="66"/>
      <c r="J16" s="66"/>
      <c r="K16" s="66"/>
    </row>
    <row r="17" spans="1:13" ht="15" customHeight="1">
      <c r="A17" s="2"/>
      <c r="B17" s="2"/>
      <c r="C17" s="2"/>
      <c r="D17" s="2"/>
      <c r="E17" s="2"/>
      <c r="F17" s="2"/>
      <c r="G17" s="2"/>
      <c r="H17" s="2"/>
      <c r="I17" s="2"/>
      <c r="J17" s="2"/>
      <c r="K17" s="2"/>
    </row>
    <row r="24" spans="1:13" ht="15" customHeight="1">
      <c r="A24" s="67" t="s">
        <v>2</v>
      </c>
      <c r="B24" s="67"/>
      <c r="C24" s="67"/>
      <c r="D24" s="67"/>
      <c r="E24" s="67"/>
      <c r="F24" s="67"/>
      <c r="G24" s="67"/>
      <c r="H24" s="67"/>
      <c r="I24" s="67"/>
      <c r="J24" s="67"/>
    </row>
    <row r="25" spans="1:13" ht="15" customHeight="1">
      <c r="A25" s="67"/>
      <c r="B25" s="67"/>
      <c r="C25" s="67"/>
      <c r="D25" s="67"/>
      <c r="E25" s="67"/>
      <c r="F25" s="67"/>
      <c r="G25" s="67"/>
      <c r="H25" s="67"/>
      <c r="I25" s="67"/>
      <c r="J25" s="67"/>
    </row>
    <row r="26" spans="1:13" ht="15" customHeight="1">
      <c r="A26" s="67"/>
      <c r="B26" s="67"/>
      <c r="C26" s="67"/>
      <c r="D26" s="67"/>
      <c r="E26" s="67"/>
      <c r="F26" s="67"/>
      <c r="G26" s="67"/>
      <c r="H26" s="67"/>
      <c r="I26" s="67"/>
      <c r="J26" s="67"/>
    </row>
    <row r="27" spans="1:13">
      <c r="A27" s="67"/>
      <c r="B27" s="67"/>
      <c r="C27" s="67"/>
      <c r="D27" s="67"/>
      <c r="E27" s="67"/>
      <c r="F27" s="67"/>
      <c r="G27" s="67"/>
      <c r="H27" s="67"/>
      <c r="I27" s="67"/>
      <c r="J27" s="67"/>
    </row>
    <row r="28" spans="1:13">
      <c r="A28" s="66"/>
      <c r="B28" s="66"/>
      <c r="C28" s="66"/>
      <c r="D28" s="66"/>
      <c r="E28" s="66"/>
      <c r="F28" s="66"/>
      <c r="G28" s="66"/>
      <c r="H28" s="66"/>
      <c r="M28"/>
    </row>
    <row r="29" spans="1:13">
      <c r="A29" s="66"/>
      <c r="B29" s="66"/>
      <c r="C29" s="66"/>
      <c r="D29" s="66"/>
      <c r="E29" s="66"/>
      <c r="F29" s="66"/>
      <c r="G29" s="66"/>
      <c r="H29" s="66"/>
    </row>
    <row r="30" spans="1:13">
      <c r="A30" s="66"/>
      <c r="B30" s="66"/>
      <c r="C30" s="66"/>
      <c r="D30" s="66"/>
      <c r="E30" s="66"/>
      <c r="F30" s="66"/>
      <c r="G30" s="66"/>
      <c r="H30" s="66"/>
    </row>
    <row r="31" spans="1:13">
      <c r="A31" s="66"/>
      <c r="B31" s="66"/>
      <c r="C31" s="66"/>
      <c r="D31" s="66"/>
      <c r="E31" s="66"/>
      <c r="F31" s="66"/>
      <c r="G31" s="66"/>
      <c r="H31" s="66"/>
    </row>
    <row r="32" spans="1:13">
      <c r="A32" s="66"/>
      <c r="B32" s="66"/>
      <c r="C32" s="66"/>
      <c r="D32" s="66"/>
      <c r="E32" s="66"/>
      <c r="F32" s="66"/>
      <c r="G32" s="66"/>
      <c r="H32" s="66"/>
    </row>
    <row r="33" spans="1:8">
      <c r="A33" s="66"/>
      <c r="B33" s="66"/>
      <c r="C33" s="66"/>
      <c r="D33" s="66"/>
      <c r="E33" s="66"/>
      <c r="F33" s="66"/>
      <c r="G33" s="66"/>
      <c r="H33" s="66"/>
    </row>
    <row r="34" spans="1:8">
      <c r="A34" s="66"/>
      <c r="B34" s="66"/>
      <c r="C34" s="66"/>
      <c r="D34" s="66"/>
      <c r="E34" s="66"/>
      <c r="F34" s="66"/>
      <c r="G34" s="66"/>
      <c r="H34" s="66"/>
    </row>
    <row r="35" spans="1:8">
      <c r="A35" s="66"/>
      <c r="B35" s="66"/>
      <c r="C35" s="66"/>
      <c r="D35" s="66"/>
      <c r="E35" s="66"/>
      <c r="F35" s="66"/>
      <c r="G35" s="66"/>
      <c r="H35" s="66"/>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row r="41" spans="1:8">
      <c r="A41" s="66"/>
      <c r="B41" s="66"/>
      <c r="C41" s="66"/>
      <c r="D41" s="66"/>
      <c r="E41" s="66"/>
      <c r="F41" s="66"/>
      <c r="G41" s="66"/>
      <c r="H41" s="66"/>
    </row>
  </sheetData>
  <mergeCells count="4">
    <mergeCell ref="A1:H5"/>
    <mergeCell ref="A28:H41"/>
    <mergeCell ref="A9:K16"/>
    <mergeCell ref="A24:J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A16DC-02A6-4914-B61F-E677C726620D}">
  <sheetPr>
    <tabColor theme="5" tint="-0.249977111117893"/>
  </sheetPr>
  <dimension ref="A1:Y73"/>
  <sheetViews>
    <sheetView workbookViewId="0">
      <selection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6384" width="9.140625" style="1"/>
  </cols>
  <sheetData>
    <row r="1" spans="3:25" ht="45.75" customHeight="1">
      <c r="C1" s="3"/>
      <c r="D1" s="3"/>
      <c r="E1" s="3"/>
      <c r="F1" s="3"/>
      <c r="G1" s="71" t="s">
        <v>3</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5</v>
      </c>
      <c r="H6" s="75"/>
      <c r="I6" s="75"/>
      <c r="J6" s="75"/>
      <c r="K6" s="75"/>
      <c r="L6" s="75"/>
      <c r="M6" s="75"/>
      <c r="N6" s="75"/>
      <c r="O6" s="75"/>
      <c r="P6" s="75"/>
      <c r="Q6" s="75"/>
      <c r="R6" s="35"/>
      <c r="S6" s="35"/>
      <c r="T6" s="36"/>
      <c r="U6" s="36"/>
    </row>
    <row r="7" spans="3:25" ht="15.75" customHeight="1">
      <c r="G7" s="75"/>
      <c r="H7" s="75"/>
      <c r="I7" s="75"/>
      <c r="J7" s="75"/>
      <c r="K7" s="75"/>
      <c r="L7" s="75"/>
      <c r="M7" s="75"/>
      <c r="N7" s="75"/>
      <c r="O7" s="75"/>
      <c r="P7" s="75"/>
      <c r="Q7" s="75"/>
      <c r="R7" s="35"/>
      <c r="S7" s="35"/>
      <c r="T7" s="72"/>
      <c r="U7" s="72"/>
    </row>
    <row r="8" spans="3:25">
      <c r="G8" s="75"/>
      <c r="H8" s="75"/>
      <c r="I8" s="75"/>
      <c r="J8" s="75"/>
      <c r="K8" s="75"/>
      <c r="L8" s="75"/>
      <c r="M8" s="75"/>
      <c r="N8" s="75"/>
      <c r="O8" s="75"/>
      <c r="P8" s="75"/>
      <c r="Q8" s="75"/>
      <c r="R8" s="31"/>
      <c r="S8" s="31"/>
      <c r="T8" s="72"/>
      <c r="U8" s="72"/>
    </row>
    <row r="9" spans="3:25">
      <c r="G9" s="75"/>
      <c r="H9" s="75"/>
      <c r="I9" s="75"/>
      <c r="J9" s="75"/>
      <c r="K9" s="75"/>
      <c r="L9" s="75"/>
      <c r="M9" s="75"/>
      <c r="N9" s="75"/>
      <c r="O9" s="75"/>
      <c r="P9" s="75"/>
      <c r="Q9" s="75"/>
      <c r="R9" s="32"/>
      <c r="S9" s="32"/>
      <c r="T9" s="72"/>
      <c r="U9" s="72"/>
    </row>
    <row r="10" spans="3:25">
      <c r="P10" s="32"/>
      <c r="Q10" s="32"/>
      <c r="R10" s="32"/>
      <c r="S10" s="32"/>
      <c r="T10" s="72"/>
      <c r="U10" s="72"/>
    </row>
    <row r="11" spans="3:25">
      <c r="G11" s="85" t="s">
        <v>6</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7</v>
      </c>
      <c r="H15" s="74"/>
      <c r="I15" s="74"/>
      <c r="J15" s="74"/>
      <c r="K15" s="74"/>
      <c r="L15" s="74"/>
      <c r="M15" s="74"/>
      <c r="N15" s="74"/>
      <c r="T15" s="36"/>
      <c r="U15" s="36"/>
    </row>
    <row r="16" spans="3:25" ht="11.25" customHeight="1">
      <c r="G16" s="39"/>
      <c r="H16" s="39"/>
      <c r="I16" s="39"/>
      <c r="J16" s="39"/>
      <c r="K16" s="39"/>
      <c r="L16" s="39"/>
      <c r="M16" s="39"/>
      <c r="N16" s="39"/>
      <c r="T16" s="36"/>
      <c r="U16" s="36"/>
    </row>
    <row r="17" spans="7:21" ht="24.75" customHeight="1">
      <c r="G17" s="73" t="s">
        <v>8</v>
      </c>
      <c r="H17" s="73"/>
      <c r="I17" s="73"/>
      <c r="J17" s="73"/>
      <c r="K17" s="73"/>
      <c r="L17" s="73"/>
      <c r="M17" s="73"/>
      <c r="N17" s="73"/>
      <c r="T17" s="36"/>
      <c r="U17" s="36"/>
    </row>
    <row r="18" spans="7:21" ht="15.75" customHeight="1">
      <c r="G18" s="73" t="s">
        <v>9</v>
      </c>
      <c r="H18" s="73"/>
      <c r="I18" s="73"/>
      <c r="J18" s="73"/>
      <c r="K18" s="73"/>
      <c r="L18" s="73"/>
      <c r="M18" s="73"/>
      <c r="N18" s="73"/>
      <c r="T18" s="36"/>
      <c r="U18" s="36"/>
    </row>
    <row r="19" spans="7:21" ht="33.75" customHeight="1">
      <c r="G19" s="73"/>
      <c r="H19" s="73"/>
      <c r="I19" s="73"/>
      <c r="J19" s="73"/>
      <c r="K19" s="73"/>
      <c r="L19" s="73"/>
      <c r="M19" s="73"/>
      <c r="N19" s="73"/>
      <c r="T19" s="36"/>
      <c r="U19" s="36"/>
    </row>
    <row r="20" spans="7:21" ht="18" customHeight="1">
      <c r="G20" s="38"/>
      <c r="H20" s="38"/>
      <c r="I20" s="38"/>
      <c r="J20" s="38"/>
      <c r="K20" s="38"/>
      <c r="L20" s="38"/>
      <c r="M20" s="38"/>
      <c r="N20" s="38"/>
      <c r="T20" s="36"/>
      <c r="U20" s="36"/>
    </row>
    <row r="21" spans="7:21" ht="33.75" customHeight="1">
      <c r="G21" s="73" t="s">
        <v>10</v>
      </c>
      <c r="H21" s="73"/>
      <c r="I21" s="73"/>
      <c r="J21" s="73"/>
      <c r="K21" s="73"/>
      <c r="L21" s="73"/>
      <c r="M21" s="73"/>
      <c r="N21" s="73"/>
      <c r="O21" s="73"/>
      <c r="T21" s="36"/>
      <c r="U21" s="36"/>
    </row>
    <row r="22" spans="7:21" ht="14.25" customHeight="1">
      <c r="G22" s="38"/>
      <c r="H22" s="38"/>
      <c r="I22" s="38"/>
      <c r="J22" s="38"/>
      <c r="K22" s="38"/>
      <c r="L22" s="38"/>
      <c r="M22" s="38"/>
      <c r="N22" s="38"/>
      <c r="O22" s="38"/>
      <c r="T22" s="36"/>
      <c r="U22" s="36"/>
    </row>
    <row r="23" spans="7:21" ht="33.75" customHeight="1">
      <c r="G23" s="73" t="s">
        <v>11</v>
      </c>
      <c r="H23" s="73"/>
      <c r="I23" s="73"/>
      <c r="J23" s="73"/>
      <c r="K23" s="73"/>
      <c r="L23" s="73"/>
      <c r="M23" s="73"/>
      <c r="N23" s="73"/>
      <c r="O23" s="73"/>
      <c r="P23" s="73"/>
      <c r="T23" s="36"/>
      <c r="U23" s="36"/>
    </row>
    <row r="24" spans="7:21">
      <c r="T24" s="36"/>
      <c r="U24" s="36"/>
    </row>
    <row r="25" spans="7:21">
      <c r="G25" s="85" t="s">
        <v>12</v>
      </c>
      <c r="H25" s="85"/>
      <c r="I25" s="85"/>
      <c r="J25" s="85"/>
      <c r="K25" s="85"/>
      <c r="L25" s="85"/>
      <c r="M25" s="85"/>
      <c r="N25" s="85"/>
      <c r="T25" s="36"/>
      <c r="U25" s="36"/>
    </row>
    <row r="26" spans="7:21">
      <c r="G26" s="85"/>
      <c r="H26" s="85"/>
      <c r="I26" s="85"/>
      <c r="J26" s="85"/>
      <c r="K26" s="85"/>
      <c r="L26" s="85"/>
      <c r="M26" s="85"/>
      <c r="N26" s="85"/>
      <c r="T26" s="36"/>
      <c r="U26" s="36"/>
    </row>
    <row r="27" spans="7:21" s="3" customFormat="1">
      <c r="T27" s="37"/>
      <c r="U27" s="37"/>
    </row>
    <row r="28" spans="7:21" ht="15.75" thickBot="1">
      <c r="T28" s="36"/>
      <c r="U28" s="36"/>
    </row>
    <row r="29" spans="7:21" ht="18.75" thickBot="1">
      <c r="G29" s="78" t="s">
        <v>13</v>
      </c>
      <c r="H29" s="78"/>
      <c r="I29" s="78"/>
      <c r="J29" s="78"/>
      <c r="K29" s="78"/>
      <c r="L29" s="78"/>
      <c r="M29" s="78"/>
      <c r="N29" s="78"/>
      <c r="O29" s="78"/>
      <c r="P29" s="78"/>
      <c r="Q29" s="78"/>
      <c r="T29" s="36"/>
      <c r="U29" s="36"/>
    </row>
    <row r="30" spans="7:21">
      <c r="G30" s="9"/>
      <c r="H30" s="10"/>
      <c r="I30" s="10"/>
      <c r="J30" s="10"/>
      <c r="K30" s="10"/>
      <c r="L30" s="6"/>
      <c r="M30" s="6"/>
      <c r="N30" s="6"/>
      <c r="O30" s="6"/>
      <c r="P30" s="6"/>
      <c r="Q30" s="11"/>
      <c r="T30" s="36"/>
      <c r="U30" s="36"/>
    </row>
    <row r="31" spans="7:21" ht="15.75" thickBot="1">
      <c r="G31" s="9"/>
      <c r="H31" s="10"/>
      <c r="I31" s="10"/>
      <c r="J31" s="10"/>
      <c r="K31" s="10"/>
      <c r="L31" s="6"/>
      <c r="M31" s="6"/>
      <c r="N31" s="6"/>
      <c r="O31" s="6"/>
      <c r="P31" s="6"/>
      <c r="Q31" s="11"/>
      <c r="T31" s="36"/>
      <c r="U31" s="36"/>
    </row>
    <row r="32" spans="7:21" ht="16.5" thickBot="1">
      <c r="G32" s="12"/>
      <c r="H32" s="44" t="s">
        <v>14</v>
      </c>
      <c r="I32" s="40">
        <v>5735</v>
      </c>
      <c r="J32" s="4"/>
      <c r="K32" s="4"/>
      <c r="L32" s="4"/>
      <c r="M32" s="4"/>
      <c r="N32" s="4"/>
      <c r="O32" s="4"/>
      <c r="P32" s="4"/>
      <c r="Q32" s="5"/>
      <c r="T32" s="36"/>
      <c r="U32" s="36"/>
    </row>
    <row r="33" spans="7:21" ht="16.5" thickBot="1">
      <c r="G33" s="14"/>
      <c r="H33" s="45" t="s">
        <v>15</v>
      </c>
      <c r="I33" s="40">
        <v>4</v>
      </c>
      <c r="J33" s="6"/>
      <c r="K33" s="6"/>
      <c r="L33" s="6"/>
      <c r="M33" s="6"/>
      <c r="N33" s="6"/>
      <c r="O33" s="6"/>
      <c r="P33" s="6"/>
      <c r="Q33" s="7"/>
      <c r="T33" s="36"/>
      <c r="U33" s="36"/>
    </row>
    <row r="34" spans="7:21" ht="16.5" thickBot="1">
      <c r="G34" s="14"/>
      <c r="H34" s="6"/>
      <c r="I34" s="6"/>
      <c r="J34" s="6"/>
      <c r="K34" s="40" t="s">
        <v>16</v>
      </c>
      <c r="L34" s="41" t="s">
        <v>17</v>
      </c>
      <c r="M34" s="41" t="s">
        <v>18</v>
      </c>
      <c r="N34" s="40" t="s">
        <v>19</v>
      </c>
      <c r="O34" s="40" t="s">
        <v>20</v>
      </c>
      <c r="P34" s="40" t="s">
        <v>21</v>
      </c>
      <c r="Q34" s="16"/>
      <c r="T34" s="36"/>
      <c r="U34" s="36"/>
    </row>
    <row r="35" spans="7:21" ht="16.5" thickBot="1">
      <c r="G35" s="17"/>
      <c r="H35" s="8"/>
      <c r="I35" s="8"/>
      <c r="J35" s="8"/>
      <c r="K35" s="42">
        <v>1</v>
      </c>
      <c r="L35" s="42" t="str">
        <f>CONCATENATE(I32)</f>
        <v>5735</v>
      </c>
      <c r="M35" s="42">
        <f>+L35*L35</f>
        <v>32890225</v>
      </c>
      <c r="N35" s="42">
        <f>+IF(M35&gt; 9999999,M35,RIGHT("00"&amp;M35,8))</f>
        <v>32890225</v>
      </c>
      <c r="O35" s="42" t="str">
        <f>MID(N35,3,4)</f>
        <v>8902</v>
      </c>
      <c r="P35" s="42">
        <f>+O35/10000</f>
        <v>0.89019999999999999</v>
      </c>
      <c r="Q35" s="18"/>
      <c r="T35" s="36"/>
      <c r="U35" s="36"/>
    </row>
    <row r="36" spans="7:21" ht="16.5" thickBot="1">
      <c r="G36" s="17"/>
      <c r="H36" s="8"/>
      <c r="I36" s="8"/>
      <c r="J36" s="8"/>
      <c r="K36" s="42">
        <v>2</v>
      </c>
      <c r="L36" s="42" t="str">
        <f>CONCATENATE(O35)</f>
        <v>8902</v>
      </c>
      <c r="M36" s="42">
        <f>+L36*L36</f>
        <v>79245604</v>
      </c>
      <c r="N36" s="42">
        <f t="shared" ref="N36:N39" si="0">+IF(M36&gt; 9999999,M36,RIGHT("00"&amp;M36,8))</f>
        <v>79245604</v>
      </c>
      <c r="O36" s="42" t="str">
        <f>MID(N36,3,4)</f>
        <v>2456</v>
      </c>
      <c r="P36" s="42">
        <f>+O36/10000</f>
        <v>0.24560000000000001</v>
      </c>
      <c r="Q36" s="18"/>
      <c r="T36" s="36"/>
      <c r="U36" s="36"/>
    </row>
    <row r="37" spans="7:21" ht="16.5" thickBot="1">
      <c r="G37" s="17"/>
      <c r="H37" s="8"/>
      <c r="I37" s="8"/>
      <c r="J37" s="8"/>
      <c r="K37" s="42">
        <v>3</v>
      </c>
      <c r="L37" s="42" t="str">
        <f>CONCATENATE(O36)</f>
        <v>2456</v>
      </c>
      <c r="M37" s="42">
        <f>+L37*L37</f>
        <v>6031936</v>
      </c>
      <c r="N37" s="42" t="str">
        <f t="shared" si="0"/>
        <v>06031936</v>
      </c>
      <c r="O37" s="42" t="str">
        <f>MID(N37,3,4)</f>
        <v>0319</v>
      </c>
      <c r="P37" s="42">
        <f>+O37/10000</f>
        <v>3.1899999999999998E-2</v>
      </c>
      <c r="Q37" s="18"/>
    </row>
    <row r="38" spans="7:21" ht="16.5" thickBot="1">
      <c r="G38" s="19"/>
      <c r="H38" s="20"/>
      <c r="I38" s="20"/>
      <c r="J38" s="20"/>
      <c r="K38" s="43">
        <v>4</v>
      </c>
      <c r="L38" s="42" t="str">
        <f t="shared" ref="L38:L39" si="1">CONCATENATE(O37)</f>
        <v>0319</v>
      </c>
      <c r="M38" s="42">
        <f t="shared" ref="M38:M39" si="2">+L38*L38</f>
        <v>101761</v>
      </c>
      <c r="N38" s="42" t="str">
        <f t="shared" si="0"/>
        <v>00101761</v>
      </c>
      <c r="O38" s="42" t="str">
        <f t="shared" ref="O38:O39" si="3">MID(N38,3,4)</f>
        <v>1017</v>
      </c>
      <c r="P38" s="42">
        <f t="shared" ref="P38:P39" si="4">+O38/10000</f>
        <v>0.1017</v>
      </c>
      <c r="Q38" s="21"/>
    </row>
    <row r="39" spans="7:21" ht="16.5" thickBot="1">
      <c r="G39" s="19"/>
      <c r="H39" s="20"/>
      <c r="I39" s="20"/>
      <c r="J39" s="20"/>
      <c r="K39" s="43">
        <v>5</v>
      </c>
      <c r="L39" s="42" t="str">
        <f t="shared" si="1"/>
        <v>1017</v>
      </c>
      <c r="M39" s="42">
        <f t="shared" si="2"/>
        <v>1034289</v>
      </c>
      <c r="N39" s="42" t="str">
        <f t="shared" si="0"/>
        <v>01034289</v>
      </c>
      <c r="O39" s="42" t="str">
        <f t="shared" si="3"/>
        <v>0342</v>
      </c>
      <c r="P39" s="42">
        <f t="shared" si="4"/>
        <v>3.4200000000000001E-2</v>
      </c>
      <c r="Q39" s="21"/>
    </row>
    <row r="40" spans="7:21">
      <c r="G40" s="19"/>
      <c r="H40" s="20"/>
      <c r="I40" s="20"/>
      <c r="J40" s="20"/>
      <c r="K40" s="22"/>
      <c r="L40" s="22"/>
      <c r="M40" s="22"/>
      <c r="N40" s="22"/>
      <c r="O40" s="22"/>
      <c r="P40" s="22"/>
      <c r="Q40" s="21"/>
    </row>
    <row r="41" spans="7:21">
      <c r="G41" s="19"/>
      <c r="H41" s="20"/>
      <c r="I41" s="20"/>
      <c r="J41" s="20"/>
      <c r="K41" s="22"/>
      <c r="L41" s="22"/>
      <c r="M41" s="22"/>
      <c r="N41" s="22"/>
      <c r="O41" s="22"/>
      <c r="P41" s="22"/>
      <c r="Q41" s="21"/>
    </row>
    <row r="42" spans="7:21">
      <c r="G42" s="19"/>
      <c r="H42" s="20"/>
      <c r="I42" s="20"/>
      <c r="J42" s="20"/>
      <c r="K42" s="20"/>
      <c r="L42" s="20"/>
      <c r="M42" s="20"/>
      <c r="N42" s="20"/>
      <c r="O42" s="20"/>
      <c r="P42" s="20"/>
      <c r="Q42" s="23"/>
    </row>
    <row r="43" spans="7:21" ht="15.75" thickBot="1">
      <c r="G43" s="24"/>
      <c r="H43" s="25"/>
      <c r="I43" s="25"/>
      <c r="J43" s="25"/>
      <c r="K43" s="25"/>
      <c r="L43" s="25"/>
      <c r="M43" s="25"/>
      <c r="N43" s="25"/>
      <c r="O43" s="25"/>
      <c r="P43" s="25"/>
      <c r="Q43" s="26"/>
    </row>
    <row r="46" spans="7:21">
      <c r="G46" s="85" t="s">
        <v>22</v>
      </c>
      <c r="H46" s="85"/>
      <c r="I46" s="85"/>
      <c r="J46" s="85"/>
      <c r="K46" s="85"/>
      <c r="L46" s="85"/>
      <c r="M46" s="85"/>
      <c r="N46" s="85"/>
    </row>
    <row r="47" spans="7:21">
      <c r="G47" s="85"/>
      <c r="H47" s="85"/>
      <c r="I47" s="85"/>
      <c r="J47" s="85"/>
      <c r="K47" s="85"/>
      <c r="L47" s="85"/>
      <c r="M47" s="85"/>
      <c r="N47" s="85"/>
    </row>
    <row r="48" spans="7:21" s="3" customFormat="1"/>
    <row r="49" spans="7:19" ht="18">
      <c r="G49" s="77" t="s">
        <v>23</v>
      </c>
      <c r="H49" s="77"/>
      <c r="I49" s="77"/>
      <c r="J49" s="77"/>
      <c r="K49" s="77"/>
      <c r="L49" s="77"/>
      <c r="M49" s="77"/>
      <c r="N49" s="77"/>
      <c r="O49" s="77"/>
      <c r="P49" s="77"/>
      <c r="Q49" s="77"/>
      <c r="R49" s="77"/>
      <c r="S49" s="77"/>
    </row>
    <row r="50" spans="7:19" ht="44.25" customHeight="1">
      <c r="G50" s="46" t="s">
        <v>24</v>
      </c>
      <c r="H50" s="46"/>
      <c r="I50" s="46"/>
      <c r="J50" s="46"/>
      <c r="K50" s="46"/>
      <c r="L50" s="46"/>
      <c r="M50" s="46"/>
      <c r="N50" s="46"/>
      <c r="O50" s="46"/>
      <c r="P50" s="46"/>
      <c r="Q50" s="46"/>
      <c r="R50" s="46"/>
      <c r="S50" s="46"/>
    </row>
    <row r="51" spans="7:19" ht="18" customHeight="1">
      <c r="G51" s="76" t="s">
        <v>25</v>
      </c>
      <c r="H51" s="76"/>
      <c r="I51" s="76"/>
      <c r="J51" s="76"/>
      <c r="K51" s="76"/>
      <c r="L51" s="76"/>
      <c r="M51" s="76"/>
      <c r="N51" s="76"/>
      <c r="O51" s="76"/>
      <c r="P51" s="76"/>
      <c r="Q51" s="76"/>
      <c r="R51" s="76"/>
      <c r="S51" s="76"/>
    </row>
    <row r="52" spans="7:19" ht="15" customHeight="1">
      <c r="G52" s="76"/>
      <c r="H52" s="76"/>
      <c r="I52" s="76"/>
      <c r="J52" s="76"/>
      <c r="K52" s="76"/>
      <c r="L52" s="76"/>
      <c r="M52" s="76"/>
      <c r="N52" s="76"/>
      <c r="O52" s="76"/>
      <c r="P52" s="76"/>
      <c r="Q52" s="76"/>
      <c r="R52" s="76"/>
      <c r="S52" s="76"/>
    </row>
    <row r="70" spans="10:20">
      <c r="J70" s="34"/>
      <c r="K70" s="34"/>
      <c r="L70" s="34"/>
      <c r="M70" s="34"/>
      <c r="N70" s="34"/>
      <c r="O70" s="34"/>
      <c r="P70" s="34"/>
      <c r="Q70" s="34"/>
      <c r="R70" s="34"/>
      <c r="S70" s="34"/>
      <c r="T70" s="34"/>
    </row>
    <row r="71" spans="10:20" ht="15.75" thickBot="1">
      <c r="J71" s="34"/>
      <c r="K71" s="34"/>
      <c r="L71" s="34"/>
      <c r="M71" s="34"/>
      <c r="N71" s="34"/>
      <c r="O71" s="34"/>
      <c r="P71" s="34"/>
      <c r="Q71" s="34"/>
      <c r="R71" s="34"/>
      <c r="S71" s="34"/>
      <c r="T71" s="34"/>
    </row>
    <row r="72" spans="10:20" ht="18.75" thickBot="1">
      <c r="J72" s="68" t="s">
        <v>26</v>
      </c>
      <c r="K72" s="69"/>
      <c r="L72" s="69"/>
      <c r="M72" s="69"/>
      <c r="N72" s="69"/>
      <c r="O72" s="69"/>
      <c r="P72" s="69"/>
      <c r="Q72" s="69"/>
      <c r="R72" s="69"/>
      <c r="S72" s="69"/>
      <c r="T72" s="70"/>
    </row>
    <row r="73" spans="10:20">
      <c r="J73" s="19"/>
      <c r="K73" s="20"/>
      <c r="L73" s="20"/>
      <c r="M73" s="20"/>
      <c r="N73" s="20"/>
      <c r="O73" s="20"/>
      <c r="P73" s="20"/>
      <c r="Q73" s="20"/>
      <c r="R73" s="20"/>
      <c r="S73" s="20"/>
      <c r="T73" s="23"/>
    </row>
  </sheetData>
  <mergeCells count="17">
    <mergeCell ref="G29:Q29"/>
    <mergeCell ref="J72:T72"/>
    <mergeCell ref="G1:Y1"/>
    <mergeCell ref="T7:U9"/>
    <mergeCell ref="T10:U12"/>
    <mergeCell ref="G17:N17"/>
    <mergeCell ref="G15:N15"/>
    <mergeCell ref="G6:Q9"/>
    <mergeCell ref="G11:N12"/>
    <mergeCell ref="G3:N4"/>
    <mergeCell ref="G46:N47"/>
    <mergeCell ref="G51:S52"/>
    <mergeCell ref="G49:S49"/>
    <mergeCell ref="G25:N26"/>
    <mergeCell ref="G18:N19"/>
    <mergeCell ref="G21:O21"/>
    <mergeCell ref="G23:P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06B0-B46C-40A7-912D-4A8D2C419E1F}">
  <sheetPr>
    <tabColor theme="4" tint="-0.249977111117893"/>
  </sheetPr>
  <dimension ref="A1:Y73"/>
  <sheetViews>
    <sheetView topLeftCell="B1" zoomScale="85" zoomScaleNormal="85" workbookViewId="0">
      <selection activeCell="B1"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6384" width="9.140625" style="1"/>
  </cols>
  <sheetData>
    <row r="1" spans="3:25" ht="45.75" customHeight="1">
      <c r="C1" s="3"/>
      <c r="D1" s="3"/>
      <c r="E1" s="3"/>
      <c r="F1" s="3"/>
      <c r="G1" s="71" t="s">
        <v>27</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28</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P10" s="32"/>
      <c r="Q10" s="32"/>
      <c r="R10" s="32"/>
      <c r="S10" s="32"/>
      <c r="T10" s="72"/>
      <c r="U10" s="72"/>
    </row>
    <row r="11" spans="3:25">
      <c r="G11" s="85" t="s">
        <v>6</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29</v>
      </c>
      <c r="H15" s="74"/>
      <c r="I15" s="74"/>
      <c r="J15" s="74"/>
      <c r="K15" s="74"/>
      <c r="L15" s="74"/>
      <c r="M15" s="74"/>
      <c r="N15" s="74"/>
      <c r="T15" s="36"/>
      <c r="U15" s="36"/>
    </row>
    <row r="16" spans="3:25" ht="11.25" customHeight="1">
      <c r="G16" s="39"/>
      <c r="H16" s="39"/>
      <c r="I16" s="39"/>
      <c r="J16" s="39"/>
      <c r="K16" s="39"/>
      <c r="L16" s="39"/>
      <c r="M16" s="39"/>
      <c r="N16" s="39"/>
      <c r="T16" s="36"/>
      <c r="U16" s="36"/>
    </row>
    <row r="17" spans="7:21" ht="24.75" customHeight="1">
      <c r="G17" s="73" t="s">
        <v>30</v>
      </c>
      <c r="H17" s="73"/>
      <c r="I17" s="73"/>
      <c r="J17" s="73"/>
      <c r="K17" s="73"/>
      <c r="L17" s="73"/>
      <c r="M17" s="73"/>
      <c r="N17" s="73"/>
      <c r="T17" s="36"/>
      <c r="U17" s="36"/>
    </row>
    <row r="18" spans="7:21" ht="15.75" customHeight="1">
      <c r="G18" s="73" t="s">
        <v>31</v>
      </c>
      <c r="H18" s="73"/>
      <c r="I18" s="73"/>
      <c r="J18" s="73"/>
      <c r="K18" s="73"/>
      <c r="L18" s="73"/>
      <c r="M18" s="73"/>
      <c r="N18" s="73"/>
      <c r="T18" s="36"/>
      <c r="U18" s="36"/>
    </row>
    <row r="19" spans="7:21" ht="33.75" customHeight="1">
      <c r="G19" s="73"/>
      <c r="H19" s="73"/>
      <c r="I19" s="73"/>
      <c r="J19" s="73"/>
      <c r="K19" s="73"/>
      <c r="L19" s="73"/>
      <c r="M19" s="73"/>
      <c r="N19" s="73"/>
      <c r="T19" s="36"/>
      <c r="U19" s="36"/>
    </row>
    <row r="20" spans="7:21" ht="18" customHeight="1">
      <c r="G20" s="38"/>
      <c r="H20" s="38"/>
      <c r="I20" s="38"/>
      <c r="J20" s="38"/>
      <c r="K20" s="38"/>
      <c r="L20" s="38"/>
      <c r="M20" s="38"/>
      <c r="N20" s="38"/>
      <c r="T20" s="36"/>
      <c r="U20" s="36"/>
    </row>
    <row r="21" spans="7:21" ht="33.75" customHeight="1">
      <c r="G21" s="73" t="s">
        <v>32</v>
      </c>
      <c r="H21" s="73"/>
      <c r="I21" s="73"/>
      <c r="J21" s="73"/>
      <c r="K21" s="73"/>
      <c r="L21" s="73"/>
      <c r="M21" s="73"/>
      <c r="N21" s="73"/>
      <c r="O21" s="73"/>
      <c r="T21" s="36"/>
      <c r="U21" s="36"/>
    </row>
    <row r="22" spans="7:21" ht="14.25" customHeight="1">
      <c r="G22" s="38"/>
      <c r="H22" s="38"/>
      <c r="I22" s="38"/>
      <c r="J22" s="38"/>
      <c r="K22" s="38"/>
      <c r="L22" s="38"/>
      <c r="M22" s="38"/>
      <c r="N22" s="38"/>
      <c r="O22" s="38"/>
      <c r="T22" s="36"/>
      <c r="U22" s="36"/>
    </row>
    <row r="23" spans="7:21" ht="33.75" customHeight="1">
      <c r="G23" s="73" t="s">
        <v>33</v>
      </c>
      <c r="H23" s="73"/>
      <c r="I23" s="73"/>
      <c r="J23" s="73"/>
      <c r="K23" s="73"/>
      <c r="L23" s="73"/>
      <c r="M23" s="73"/>
      <c r="N23" s="73"/>
      <c r="O23" s="73"/>
      <c r="P23" s="73"/>
      <c r="T23" s="36"/>
      <c r="U23" s="36"/>
    </row>
    <row r="24" spans="7:21">
      <c r="T24" s="36"/>
      <c r="U24" s="36"/>
    </row>
    <row r="25" spans="7:21">
      <c r="G25" s="85" t="s">
        <v>12</v>
      </c>
      <c r="H25" s="85"/>
      <c r="I25" s="85"/>
      <c r="J25" s="85"/>
      <c r="K25" s="85"/>
      <c r="L25" s="85"/>
      <c r="M25" s="85"/>
      <c r="N25" s="85"/>
      <c r="T25" s="36"/>
      <c r="U25" s="36"/>
    </row>
    <row r="26" spans="7:21">
      <c r="G26" s="85"/>
      <c r="H26" s="85"/>
      <c r="I26" s="85"/>
      <c r="J26" s="85"/>
      <c r="K26" s="85"/>
      <c r="L26" s="85"/>
      <c r="M26" s="85"/>
      <c r="N26" s="85"/>
      <c r="T26" s="36"/>
      <c r="U26" s="36"/>
    </row>
    <row r="27" spans="7:21" s="3" customFormat="1">
      <c r="T27" s="37"/>
      <c r="U27" s="37"/>
    </row>
    <row r="28" spans="7:21" ht="15.75" thickBot="1">
      <c r="T28" s="36"/>
      <c r="U28" s="36"/>
    </row>
    <row r="29" spans="7:21" ht="18.75" thickBot="1">
      <c r="G29" s="78" t="s">
        <v>13</v>
      </c>
      <c r="H29" s="78"/>
      <c r="I29" s="78"/>
      <c r="J29" s="78"/>
      <c r="K29" s="78"/>
      <c r="L29" s="78"/>
      <c r="M29" s="78"/>
      <c r="N29" s="78"/>
      <c r="O29" s="78"/>
      <c r="P29" s="78"/>
      <c r="Q29" s="78"/>
      <c r="T29" s="36"/>
      <c r="U29" s="36"/>
    </row>
    <row r="30" spans="7:21">
      <c r="G30" s="9"/>
      <c r="H30" s="10"/>
      <c r="I30" s="10"/>
      <c r="J30" s="10"/>
      <c r="K30" s="10"/>
      <c r="L30" s="6"/>
      <c r="M30" s="6"/>
      <c r="N30" s="6"/>
      <c r="O30" s="6"/>
      <c r="P30" s="6"/>
      <c r="Q30" s="11"/>
      <c r="T30" s="36"/>
      <c r="U30" s="36"/>
    </row>
    <row r="31" spans="7:21" ht="15.75" thickBot="1">
      <c r="G31" s="9"/>
      <c r="H31" s="10"/>
      <c r="I31" s="10"/>
      <c r="J31" s="10"/>
      <c r="K31" s="10"/>
      <c r="L31" s="6"/>
      <c r="M31" s="6"/>
      <c r="N31" s="6"/>
      <c r="O31" s="6"/>
      <c r="P31" s="6"/>
      <c r="Q31" s="11"/>
      <c r="T31" s="36"/>
      <c r="U31" s="36"/>
    </row>
    <row r="32" spans="7:21" ht="16.5" thickBot="1">
      <c r="G32" s="12"/>
      <c r="H32" s="44" t="s">
        <v>14</v>
      </c>
      <c r="I32" s="40">
        <v>5734</v>
      </c>
      <c r="J32" s="4"/>
      <c r="K32" s="4"/>
      <c r="L32" s="4"/>
      <c r="M32" s="4"/>
      <c r="N32" s="4"/>
      <c r="O32" s="4"/>
      <c r="P32" s="4"/>
      <c r="Q32" s="5"/>
      <c r="T32" s="36"/>
      <c r="U32" s="36"/>
    </row>
    <row r="33" spans="7:21" ht="16.5" thickBot="1">
      <c r="G33" s="14"/>
      <c r="H33" s="45" t="s">
        <v>15</v>
      </c>
      <c r="I33" s="40">
        <v>5734</v>
      </c>
      <c r="J33" s="6"/>
      <c r="K33" s="6"/>
      <c r="L33" s="6"/>
      <c r="M33" s="6"/>
      <c r="N33" s="6"/>
      <c r="O33" s="6"/>
      <c r="P33" s="6"/>
      <c r="Q33" s="7"/>
      <c r="T33" s="36"/>
      <c r="U33" s="36"/>
    </row>
    <row r="34" spans="7:21" ht="16.5" thickBot="1">
      <c r="G34" s="14"/>
      <c r="H34" s="6"/>
      <c r="I34" s="6"/>
      <c r="J34" s="6"/>
      <c r="K34" s="40" t="s">
        <v>16</v>
      </c>
      <c r="L34" s="41" t="s">
        <v>34</v>
      </c>
      <c r="M34" s="41" t="s">
        <v>35</v>
      </c>
      <c r="N34" s="40" t="s">
        <v>36</v>
      </c>
      <c r="O34" s="40" t="s">
        <v>20</v>
      </c>
      <c r="P34" s="40" t="s">
        <v>21</v>
      </c>
      <c r="Q34" s="16"/>
      <c r="T34" s="36"/>
      <c r="U34" s="36"/>
    </row>
    <row r="35" spans="7:21" ht="16.5" thickBot="1">
      <c r="G35" s="17"/>
      <c r="H35" s="8"/>
      <c r="I35" s="8"/>
      <c r="J35" s="8"/>
      <c r="K35" s="42">
        <v>1</v>
      </c>
      <c r="L35" s="42" t="str">
        <f>CONCATENATE(I32)</f>
        <v>5734</v>
      </c>
      <c r="M35" s="42">
        <f>+I33</f>
        <v>5734</v>
      </c>
      <c r="N35" s="42">
        <f>+L35*M35</f>
        <v>32878756</v>
      </c>
      <c r="O35" s="42" t="str">
        <f>MID(N35,3,4)</f>
        <v>8787</v>
      </c>
      <c r="P35" s="42">
        <f>+O35/10000</f>
        <v>0.87870000000000004</v>
      </c>
      <c r="Q35" s="18"/>
      <c r="T35" s="36"/>
      <c r="U35" s="36"/>
    </row>
    <row r="36" spans="7:21" ht="16.5" thickBot="1">
      <c r="G36" s="17"/>
      <c r="H36" s="8"/>
      <c r="I36" s="8"/>
      <c r="J36" s="8"/>
      <c r="K36" s="42">
        <v>2</v>
      </c>
      <c r="L36" s="42" t="str">
        <f>CONCATENATE(M35)</f>
        <v>5734</v>
      </c>
      <c r="M36" s="42" t="str">
        <f>+O35</f>
        <v>8787</v>
      </c>
      <c r="N36" s="42">
        <f t="shared" ref="N36:N39" si="0">+L36*M36</f>
        <v>50384658</v>
      </c>
      <c r="O36" s="42" t="str">
        <f>MID(N36,3,4)</f>
        <v>3846</v>
      </c>
      <c r="P36" s="42">
        <f>+O36/10000</f>
        <v>0.3846</v>
      </c>
      <c r="Q36" s="18"/>
      <c r="T36" s="36"/>
      <c r="U36" s="36"/>
    </row>
    <row r="37" spans="7:21" ht="16.5" thickBot="1">
      <c r="G37" s="17"/>
      <c r="H37" s="8"/>
      <c r="I37" s="8"/>
      <c r="J37" s="8"/>
      <c r="K37" s="42">
        <v>3</v>
      </c>
      <c r="L37" s="42" t="str">
        <f t="shared" ref="L37:L39" si="1">CONCATENATE(M36)</f>
        <v>8787</v>
      </c>
      <c r="M37" s="42" t="str">
        <f t="shared" ref="M37:M39" si="2">+O36</f>
        <v>3846</v>
      </c>
      <c r="N37" s="42">
        <f t="shared" si="0"/>
        <v>33794802</v>
      </c>
      <c r="O37" s="42" t="str">
        <f t="shared" ref="O37:O39" si="3">MID(N37,3,4)</f>
        <v>7948</v>
      </c>
      <c r="P37" s="42">
        <f t="shared" ref="P37:P39" si="4">+O37/10000</f>
        <v>0.79479999999999995</v>
      </c>
      <c r="Q37" s="18"/>
    </row>
    <row r="38" spans="7:21" ht="16.5" thickBot="1">
      <c r="G38" s="19"/>
      <c r="H38" s="20"/>
      <c r="I38" s="20"/>
      <c r="J38" s="20"/>
      <c r="K38" s="43">
        <v>4</v>
      </c>
      <c r="L38" s="42" t="str">
        <f t="shared" si="1"/>
        <v>3846</v>
      </c>
      <c r="M38" s="42" t="str">
        <f t="shared" si="2"/>
        <v>7948</v>
      </c>
      <c r="N38" s="42">
        <f t="shared" si="0"/>
        <v>30568008</v>
      </c>
      <c r="O38" s="42" t="str">
        <f t="shared" si="3"/>
        <v>5680</v>
      </c>
      <c r="P38" s="42">
        <f t="shared" si="4"/>
        <v>0.56799999999999995</v>
      </c>
      <c r="Q38" s="21"/>
    </row>
    <row r="39" spans="7:21" ht="16.5" thickBot="1">
      <c r="G39" s="19"/>
      <c r="H39" s="20"/>
      <c r="I39" s="20"/>
      <c r="J39" s="20"/>
      <c r="K39" s="43">
        <v>5</v>
      </c>
      <c r="L39" s="42" t="str">
        <f t="shared" si="1"/>
        <v>7948</v>
      </c>
      <c r="M39" s="42" t="str">
        <f t="shared" si="2"/>
        <v>5680</v>
      </c>
      <c r="N39" s="42">
        <f t="shared" si="0"/>
        <v>45144640</v>
      </c>
      <c r="O39" s="42" t="str">
        <f t="shared" si="3"/>
        <v>1446</v>
      </c>
      <c r="P39" s="42">
        <f t="shared" si="4"/>
        <v>0.14460000000000001</v>
      </c>
      <c r="Q39" s="21"/>
    </row>
    <row r="40" spans="7:21">
      <c r="G40" s="19"/>
      <c r="H40" s="20"/>
      <c r="I40" s="20"/>
      <c r="J40" s="20"/>
      <c r="K40" s="22"/>
      <c r="L40" s="22"/>
      <c r="M40" s="22"/>
      <c r="N40" s="22"/>
      <c r="O40" s="22"/>
      <c r="P40" s="22"/>
      <c r="Q40" s="21"/>
    </row>
    <row r="41" spans="7:21">
      <c r="G41" s="19"/>
      <c r="H41" s="20"/>
      <c r="I41" s="20"/>
      <c r="J41" s="20"/>
      <c r="K41" s="22"/>
      <c r="L41" s="22"/>
      <c r="M41" s="22"/>
      <c r="N41" s="22"/>
      <c r="O41" s="22"/>
      <c r="P41" s="22"/>
      <c r="Q41" s="21"/>
    </row>
    <row r="42" spans="7:21">
      <c r="G42" s="19"/>
      <c r="H42" s="20"/>
      <c r="I42" s="20"/>
      <c r="J42" s="20"/>
      <c r="K42" s="20"/>
      <c r="L42" s="20"/>
      <c r="M42" s="20"/>
      <c r="N42" s="20"/>
      <c r="O42" s="20"/>
      <c r="P42" s="20"/>
      <c r="Q42" s="23"/>
    </row>
    <row r="43" spans="7:21" ht="15.75" thickBot="1">
      <c r="G43" s="24"/>
      <c r="H43" s="25"/>
      <c r="I43" s="25"/>
      <c r="J43" s="25"/>
      <c r="K43" s="25"/>
      <c r="L43" s="25"/>
      <c r="M43" s="25"/>
      <c r="N43" s="25"/>
      <c r="O43" s="25"/>
      <c r="P43" s="25"/>
      <c r="Q43" s="26"/>
    </row>
    <row r="46" spans="7:21">
      <c r="G46" s="85" t="s">
        <v>22</v>
      </c>
      <c r="H46" s="85"/>
      <c r="I46" s="85"/>
      <c r="J46" s="85"/>
      <c r="K46" s="85"/>
      <c r="L46" s="85"/>
      <c r="M46" s="85"/>
      <c r="N46" s="85"/>
    </row>
    <row r="47" spans="7:21">
      <c r="G47" s="85"/>
      <c r="H47" s="85"/>
      <c r="I47" s="85"/>
      <c r="J47" s="85"/>
      <c r="K47" s="85"/>
      <c r="L47" s="85"/>
      <c r="M47" s="85"/>
      <c r="N47" s="85"/>
    </row>
    <row r="48" spans="7:21" s="3" customFormat="1"/>
    <row r="49" spans="7:19" ht="18">
      <c r="G49" s="77" t="s">
        <v>37</v>
      </c>
      <c r="H49" s="77"/>
      <c r="I49" s="77"/>
      <c r="J49" s="77"/>
      <c r="K49" s="77"/>
      <c r="L49" s="77"/>
      <c r="M49" s="77"/>
      <c r="N49" s="77"/>
      <c r="O49" s="77"/>
      <c r="P49" s="77"/>
      <c r="Q49" s="77"/>
      <c r="R49" s="77"/>
      <c r="S49" s="77"/>
    </row>
    <row r="50" spans="7:19" ht="44.25" customHeight="1">
      <c r="G50" s="46" t="s">
        <v>24</v>
      </c>
      <c r="H50" s="46"/>
      <c r="I50" s="46"/>
      <c r="J50" s="46"/>
      <c r="K50" s="46"/>
      <c r="L50" s="46"/>
      <c r="M50" s="46"/>
      <c r="N50" s="46"/>
      <c r="O50" s="46"/>
      <c r="P50" s="46"/>
      <c r="Q50" s="46"/>
      <c r="R50" s="46"/>
      <c r="S50" s="46"/>
    </row>
    <row r="51" spans="7:19" ht="18" customHeight="1">
      <c r="G51" s="76" t="s">
        <v>25</v>
      </c>
      <c r="H51" s="76"/>
      <c r="I51" s="76"/>
      <c r="J51" s="76"/>
      <c r="K51" s="76"/>
      <c r="L51" s="76"/>
      <c r="M51" s="76"/>
      <c r="N51" s="76"/>
      <c r="O51" s="76"/>
      <c r="P51" s="76"/>
      <c r="Q51" s="76"/>
      <c r="R51" s="76"/>
      <c r="S51" s="76"/>
    </row>
    <row r="52" spans="7:19" ht="15" customHeight="1">
      <c r="G52" s="76"/>
      <c r="H52" s="76"/>
      <c r="I52" s="76"/>
      <c r="J52" s="76"/>
      <c r="K52" s="76"/>
      <c r="L52" s="76"/>
      <c r="M52" s="76"/>
      <c r="N52" s="76"/>
      <c r="O52" s="76"/>
      <c r="P52" s="76"/>
      <c r="Q52" s="76"/>
      <c r="R52" s="76"/>
      <c r="S52" s="76"/>
    </row>
    <row r="70" spans="10:20">
      <c r="J70" s="34"/>
      <c r="K70" s="34"/>
      <c r="L70" s="34"/>
      <c r="M70" s="34"/>
      <c r="N70" s="34"/>
      <c r="O70" s="34"/>
      <c r="P70" s="34"/>
      <c r="Q70" s="34"/>
      <c r="R70" s="34"/>
      <c r="S70" s="34"/>
      <c r="T70" s="34"/>
    </row>
    <row r="71" spans="10:20" ht="15.75" thickBot="1">
      <c r="J71" s="34"/>
      <c r="K71" s="34"/>
      <c r="L71" s="34"/>
      <c r="M71" s="34"/>
      <c r="N71" s="34"/>
      <c r="O71" s="34"/>
      <c r="P71" s="34"/>
      <c r="Q71" s="34"/>
      <c r="R71" s="34"/>
      <c r="S71" s="34"/>
      <c r="T71" s="34"/>
    </row>
    <row r="72" spans="10:20" ht="18.75" thickBot="1">
      <c r="J72" s="68" t="s">
        <v>26</v>
      </c>
      <c r="K72" s="69"/>
      <c r="L72" s="69"/>
      <c r="M72" s="69"/>
      <c r="N72" s="69"/>
      <c r="O72" s="69"/>
      <c r="P72" s="69"/>
      <c r="Q72" s="69"/>
      <c r="R72" s="69"/>
      <c r="S72" s="69"/>
      <c r="T72" s="70"/>
    </row>
    <row r="73" spans="10:20">
      <c r="J73" s="19"/>
      <c r="K73" s="20"/>
      <c r="L73" s="20"/>
      <c r="M73" s="20"/>
      <c r="N73" s="20"/>
      <c r="O73" s="20"/>
      <c r="P73" s="20"/>
      <c r="Q73" s="20"/>
      <c r="R73" s="20"/>
      <c r="S73" s="20"/>
      <c r="T73" s="23"/>
    </row>
  </sheetData>
  <mergeCells count="16">
    <mergeCell ref="G29:Q29"/>
    <mergeCell ref="G46:N47"/>
    <mergeCell ref="G49:S49"/>
    <mergeCell ref="G51:S52"/>
    <mergeCell ref="J72:T72"/>
    <mergeCell ref="G23:P23"/>
    <mergeCell ref="G25:N26"/>
    <mergeCell ref="G1:Y1"/>
    <mergeCell ref="G3:N4"/>
    <mergeCell ref="T10:U12"/>
    <mergeCell ref="G11:N12"/>
    <mergeCell ref="G6:W9"/>
    <mergeCell ref="G15:N15"/>
    <mergeCell ref="G17:N17"/>
    <mergeCell ref="G18:N19"/>
    <mergeCell ref="G21:O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8BDF-3A54-46AE-8521-348C85B3115F}">
  <sheetPr>
    <tabColor theme="3" tint="-0.249977111117893"/>
  </sheetPr>
  <dimension ref="A1:Y73"/>
  <sheetViews>
    <sheetView workbookViewId="0">
      <selection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6384" width="9.140625" style="1"/>
  </cols>
  <sheetData>
    <row r="1" spans="3:25" ht="45.75" customHeight="1">
      <c r="C1" s="3"/>
      <c r="D1" s="3"/>
      <c r="E1" s="3"/>
      <c r="F1" s="3"/>
      <c r="G1" s="71" t="s">
        <v>38</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28</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P10" s="32"/>
      <c r="Q10" s="32"/>
      <c r="R10" s="32"/>
      <c r="S10" s="32"/>
      <c r="T10" s="72"/>
      <c r="U10" s="72"/>
    </row>
    <row r="11" spans="3:25">
      <c r="G11" s="85" t="s">
        <v>6</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39</v>
      </c>
      <c r="H15" s="74"/>
      <c r="I15" s="74"/>
      <c r="J15" s="74"/>
      <c r="K15" s="74"/>
      <c r="L15" s="74"/>
      <c r="M15" s="74"/>
      <c r="N15" s="74"/>
      <c r="T15" s="36"/>
      <c r="U15" s="36"/>
    </row>
    <row r="16" spans="3:25" ht="11.25" customHeight="1">
      <c r="G16" s="39"/>
      <c r="H16" s="39"/>
      <c r="I16" s="39"/>
      <c r="J16" s="39"/>
      <c r="K16" s="39"/>
      <c r="L16" s="39"/>
      <c r="M16" s="39"/>
      <c r="N16" s="39"/>
      <c r="T16" s="36"/>
      <c r="U16" s="36"/>
    </row>
    <row r="17" spans="7:21" ht="24.75" customHeight="1">
      <c r="G17" s="73" t="s">
        <v>40</v>
      </c>
      <c r="H17" s="73"/>
      <c r="I17" s="73"/>
      <c r="J17" s="73"/>
      <c r="K17" s="73"/>
      <c r="L17" s="73"/>
      <c r="M17" s="73"/>
      <c r="N17" s="73"/>
      <c r="T17" s="36"/>
      <c r="U17" s="36"/>
    </row>
    <row r="18" spans="7:21" ht="15.75" customHeight="1">
      <c r="G18" s="73" t="s">
        <v>41</v>
      </c>
      <c r="H18" s="73"/>
      <c r="I18" s="73"/>
      <c r="J18" s="73"/>
      <c r="K18" s="73"/>
      <c r="L18" s="73"/>
      <c r="M18" s="73"/>
      <c r="N18" s="73"/>
      <c r="T18" s="36"/>
      <c r="U18" s="36"/>
    </row>
    <row r="19" spans="7:21" ht="33.75" customHeight="1">
      <c r="G19" s="73"/>
      <c r="H19" s="73"/>
      <c r="I19" s="73"/>
      <c r="J19" s="73"/>
      <c r="K19" s="73"/>
      <c r="L19" s="73"/>
      <c r="M19" s="73"/>
      <c r="N19" s="73"/>
      <c r="T19" s="36"/>
      <c r="U19" s="36"/>
    </row>
    <row r="20" spans="7:21" ht="18" customHeight="1">
      <c r="G20" s="38"/>
      <c r="H20" s="38"/>
      <c r="I20" s="38"/>
      <c r="J20" s="38"/>
      <c r="K20" s="38"/>
      <c r="L20" s="38"/>
      <c r="M20" s="38"/>
      <c r="N20" s="38"/>
      <c r="T20" s="36"/>
      <c r="U20" s="36"/>
    </row>
    <row r="21" spans="7:21" ht="33.75" customHeight="1">
      <c r="G21" s="73" t="s">
        <v>32</v>
      </c>
      <c r="H21" s="73"/>
      <c r="I21" s="73"/>
      <c r="J21" s="73"/>
      <c r="K21" s="73"/>
      <c r="L21" s="73"/>
      <c r="M21" s="73"/>
      <c r="N21" s="73"/>
      <c r="O21" s="73"/>
      <c r="T21" s="36"/>
      <c r="U21" s="36"/>
    </row>
    <row r="22" spans="7:21" ht="14.25" customHeight="1">
      <c r="G22" s="38"/>
      <c r="H22" s="38"/>
      <c r="I22" s="38"/>
      <c r="J22" s="38"/>
      <c r="K22" s="38"/>
      <c r="L22" s="38"/>
      <c r="M22" s="38"/>
      <c r="N22" s="38"/>
      <c r="O22" s="38"/>
      <c r="T22" s="36"/>
      <c r="U22" s="36"/>
    </row>
    <row r="23" spans="7:21" ht="33.75" customHeight="1">
      <c r="G23" s="73" t="s">
        <v>33</v>
      </c>
      <c r="H23" s="73"/>
      <c r="I23" s="73"/>
      <c r="J23" s="73"/>
      <c r="K23" s="73"/>
      <c r="L23" s="73"/>
      <c r="M23" s="73"/>
      <c r="N23" s="73"/>
      <c r="O23" s="73"/>
      <c r="P23" s="73"/>
      <c r="T23" s="36"/>
      <c r="U23" s="36"/>
    </row>
    <row r="24" spans="7:21">
      <c r="T24" s="36"/>
      <c r="U24" s="36"/>
    </row>
    <row r="25" spans="7:21">
      <c r="G25" s="85" t="s">
        <v>12</v>
      </c>
      <c r="H25" s="85"/>
      <c r="I25" s="85"/>
      <c r="J25" s="85"/>
      <c r="K25" s="85"/>
      <c r="L25" s="85"/>
      <c r="M25" s="85"/>
      <c r="N25" s="85"/>
      <c r="T25" s="36"/>
      <c r="U25" s="36"/>
    </row>
    <row r="26" spans="7:21">
      <c r="G26" s="85"/>
      <c r="H26" s="85"/>
      <c r="I26" s="85"/>
      <c r="J26" s="85"/>
      <c r="K26" s="85"/>
      <c r="L26" s="85"/>
      <c r="M26" s="85"/>
      <c r="N26" s="85"/>
      <c r="T26" s="36"/>
      <c r="U26" s="36"/>
    </row>
    <row r="27" spans="7:21" s="3" customFormat="1">
      <c r="T27" s="37"/>
      <c r="U27" s="37"/>
    </row>
    <row r="28" spans="7:21" ht="15.75" thickBot="1">
      <c r="T28" s="36"/>
      <c r="U28" s="36"/>
    </row>
    <row r="29" spans="7:21" ht="18.75" thickBot="1">
      <c r="G29" s="78" t="s">
        <v>13</v>
      </c>
      <c r="H29" s="78"/>
      <c r="I29" s="78"/>
      <c r="J29" s="78"/>
      <c r="K29" s="78"/>
      <c r="L29" s="78"/>
      <c r="M29" s="78"/>
      <c r="N29" s="78"/>
      <c r="O29" s="78"/>
      <c r="P29" s="78"/>
      <c r="Q29" s="78"/>
      <c r="T29" s="36"/>
      <c r="U29" s="36"/>
    </row>
    <row r="30" spans="7:21">
      <c r="G30" s="9"/>
      <c r="H30" s="10"/>
      <c r="I30" s="10"/>
      <c r="J30" s="10"/>
      <c r="K30" s="10"/>
      <c r="L30" s="6"/>
      <c r="M30" s="6"/>
      <c r="N30" s="6"/>
      <c r="O30" s="6"/>
      <c r="P30" s="6"/>
      <c r="Q30" s="11"/>
      <c r="T30" s="36"/>
      <c r="U30" s="36"/>
    </row>
    <row r="31" spans="7:21" ht="15.75" thickBot="1">
      <c r="G31" s="9"/>
      <c r="H31" s="10"/>
      <c r="I31" s="10"/>
      <c r="J31" s="10"/>
      <c r="K31" s="10"/>
      <c r="L31" s="6"/>
      <c r="M31" s="6"/>
      <c r="N31" s="6"/>
      <c r="O31" s="6"/>
      <c r="P31" s="6"/>
      <c r="Q31" s="11"/>
      <c r="T31" s="36"/>
      <c r="U31" s="36"/>
    </row>
    <row r="32" spans="7:21" ht="16.5" thickBot="1">
      <c r="G32" s="12"/>
      <c r="H32" s="44" t="s">
        <v>14</v>
      </c>
      <c r="I32" s="40">
        <v>9803</v>
      </c>
      <c r="J32" s="4"/>
      <c r="K32" s="4"/>
      <c r="L32" s="4"/>
      <c r="M32" s="4"/>
      <c r="N32" s="4"/>
      <c r="O32" s="4"/>
      <c r="P32" s="4"/>
      <c r="Q32" s="5"/>
      <c r="T32" s="36"/>
      <c r="U32" s="36"/>
    </row>
    <row r="33" spans="7:21" ht="16.5" thickBot="1">
      <c r="G33" s="14"/>
      <c r="H33" s="45" t="s">
        <v>42</v>
      </c>
      <c r="I33" s="40">
        <v>6965</v>
      </c>
      <c r="J33" s="6"/>
      <c r="K33" s="6"/>
      <c r="L33" s="6"/>
      <c r="M33" s="6"/>
      <c r="N33" s="6"/>
      <c r="O33" s="6"/>
      <c r="P33" s="6"/>
      <c r="Q33" s="7"/>
      <c r="T33" s="36"/>
      <c r="U33" s="36"/>
    </row>
    <row r="34" spans="7:21" ht="16.5" thickBot="1">
      <c r="G34" s="14"/>
      <c r="H34" s="6"/>
      <c r="I34" s="6"/>
      <c r="J34" s="6"/>
      <c r="K34" s="40" t="s">
        <v>16</v>
      </c>
      <c r="L34" s="41" t="s">
        <v>34</v>
      </c>
      <c r="M34" s="41" t="s">
        <v>35</v>
      </c>
      <c r="N34" s="40" t="s">
        <v>36</v>
      </c>
      <c r="O34" s="40" t="s">
        <v>20</v>
      </c>
      <c r="P34" s="40" t="s">
        <v>21</v>
      </c>
      <c r="Q34" s="16"/>
      <c r="T34" s="36"/>
      <c r="U34" s="36"/>
    </row>
    <row r="35" spans="7:21" ht="16.5" thickBot="1">
      <c r="G35" s="17"/>
      <c r="H35" s="8"/>
      <c r="I35" s="8"/>
      <c r="J35" s="8"/>
      <c r="K35" s="42">
        <v>1</v>
      </c>
      <c r="L35" s="42">
        <f>$I$33</f>
        <v>6965</v>
      </c>
      <c r="M35" s="42" t="str">
        <f>CONCATENATE(I32)</f>
        <v>9803</v>
      </c>
      <c r="N35" s="42">
        <f>+L35*M35</f>
        <v>68277895</v>
      </c>
      <c r="O35" s="42" t="str">
        <f>MID(N35,3,4)</f>
        <v>2778</v>
      </c>
      <c r="P35" s="42">
        <f>+O35/10000</f>
        <v>0.27779999999999999</v>
      </c>
      <c r="Q35" s="18"/>
      <c r="T35" s="36"/>
      <c r="U35" s="36"/>
    </row>
    <row r="36" spans="7:21" ht="16.5" thickBot="1">
      <c r="G36" s="17"/>
      <c r="H36" s="8"/>
      <c r="I36" s="8"/>
      <c r="J36" s="8"/>
      <c r="K36" s="42">
        <v>2</v>
      </c>
      <c r="L36" s="42">
        <f t="shared" ref="L36:L39" si="0">$I$33</f>
        <v>6965</v>
      </c>
      <c r="M36" s="42" t="str">
        <f>+O35</f>
        <v>2778</v>
      </c>
      <c r="N36" s="42">
        <f t="shared" ref="N36:N39" si="1">+L36*M36</f>
        <v>19348770</v>
      </c>
      <c r="O36" s="42" t="str">
        <f>MID(N36,3,4)</f>
        <v>3487</v>
      </c>
      <c r="P36" s="42">
        <f>+O36/10000</f>
        <v>0.34870000000000001</v>
      </c>
      <c r="Q36" s="18"/>
      <c r="T36" s="36"/>
      <c r="U36" s="36"/>
    </row>
    <row r="37" spans="7:21" ht="16.5" thickBot="1">
      <c r="G37" s="17"/>
      <c r="H37" s="8"/>
      <c r="I37" s="8"/>
      <c r="J37" s="8"/>
      <c r="K37" s="42">
        <v>3</v>
      </c>
      <c r="L37" s="42">
        <f t="shared" si="0"/>
        <v>6965</v>
      </c>
      <c r="M37" s="42" t="str">
        <f t="shared" ref="M37:M39" si="2">+O36</f>
        <v>3487</v>
      </c>
      <c r="N37" s="42">
        <f t="shared" si="1"/>
        <v>24286955</v>
      </c>
      <c r="O37" s="42" t="str">
        <f t="shared" ref="O37:O39" si="3">MID(N37,3,4)</f>
        <v>2869</v>
      </c>
      <c r="P37" s="42">
        <f t="shared" ref="P37:P39" si="4">+O37/10000</f>
        <v>0.28689999999999999</v>
      </c>
      <c r="Q37" s="18"/>
    </row>
    <row r="38" spans="7:21" ht="16.5" thickBot="1">
      <c r="G38" s="19"/>
      <c r="H38" s="20"/>
      <c r="I38" s="20"/>
      <c r="J38" s="20"/>
      <c r="K38" s="43">
        <v>4</v>
      </c>
      <c r="L38" s="42">
        <f t="shared" si="0"/>
        <v>6965</v>
      </c>
      <c r="M38" s="42" t="str">
        <f t="shared" si="2"/>
        <v>2869</v>
      </c>
      <c r="N38" s="42">
        <f t="shared" si="1"/>
        <v>19982585</v>
      </c>
      <c r="O38" s="42" t="str">
        <f t="shared" si="3"/>
        <v>9825</v>
      </c>
      <c r="P38" s="42">
        <f t="shared" si="4"/>
        <v>0.98250000000000004</v>
      </c>
      <c r="Q38" s="21"/>
    </row>
    <row r="39" spans="7:21" ht="16.5" thickBot="1">
      <c r="G39" s="19"/>
      <c r="H39" s="20"/>
      <c r="I39" s="20"/>
      <c r="J39" s="20"/>
      <c r="K39" s="43">
        <v>5</v>
      </c>
      <c r="L39" s="42">
        <f t="shared" si="0"/>
        <v>6965</v>
      </c>
      <c r="M39" s="42" t="str">
        <f t="shared" si="2"/>
        <v>9825</v>
      </c>
      <c r="N39" s="42">
        <f t="shared" si="1"/>
        <v>68431125</v>
      </c>
      <c r="O39" s="42" t="str">
        <f t="shared" si="3"/>
        <v>4311</v>
      </c>
      <c r="P39" s="42">
        <f t="shared" si="4"/>
        <v>0.43109999999999998</v>
      </c>
      <c r="Q39" s="21"/>
    </row>
    <row r="40" spans="7:21">
      <c r="G40" s="19"/>
      <c r="H40" s="20"/>
      <c r="I40" s="20"/>
      <c r="J40" s="20"/>
      <c r="K40" s="22"/>
      <c r="L40" s="22"/>
      <c r="M40" s="22"/>
      <c r="N40" s="22"/>
      <c r="O40" s="22"/>
      <c r="P40" s="22"/>
      <c r="Q40" s="21"/>
    </row>
    <row r="41" spans="7:21">
      <c r="G41" s="19"/>
      <c r="H41" s="20"/>
      <c r="I41" s="20"/>
      <c r="J41" s="20"/>
      <c r="K41" s="22"/>
      <c r="L41" s="22"/>
      <c r="M41" s="22"/>
      <c r="N41" s="22"/>
      <c r="O41" s="22"/>
      <c r="P41" s="22"/>
      <c r="Q41" s="21"/>
    </row>
    <row r="42" spans="7:21">
      <c r="G42" s="19"/>
      <c r="H42" s="20"/>
      <c r="I42" s="20"/>
      <c r="J42" s="20"/>
      <c r="K42" s="20"/>
      <c r="L42" s="20"/>
      <c r="M42" s="20"/>
      <c r="N42" s="20"/>
      <c r="O42" s="20"/>
      <c r="P42" s="20"/>
      <c r="Q42" s="23"/>
    </row>
    <row r="43" spans="7:21" ht="15.75" thickBot="1">
      <c r="G43" s="24"/>
      <c r="H43" s="25"/>
      <c r="I43" s="25"/>
      <c r="J43" s="25"/>
      <c r="K43" s="25"/>
      <c r="L43" s="25"/>
      <c r="M43" s="25"/>
      <c r="N43" s="25"/>
      <c r="O43" s="25"/>
      <c r="P43" s="25"/>
      <c r="Q43" s="26"/>
    </row>
    <row r="46" spans="7:21">
      <c r="G46" s="85" t="s">
        <v>22</v>
      </c>
      <c r="H46" s="85"/>
      <c r="I46" s="85"/>
      <c r="J46" s="85"/>
      <c r="K46" s="85"/>
      <c r="L46" s="85"/>
      <c r="M46" s="85"/>
      <c r="N46" s="85"/>
    </row>
    <row r="47" spans="7:21">
      <c r="G47" s="85"/>
      <c r="H47" s="85"/>
      <c r="I47" s="85"/>
      <c r="J47" s="85"/>
      <c r="K47" s="85"/>
      <c r="L47" s="85"/>
      <c r="M47" s="85"/>
      <c r="N47" s="85"/>
    </row>
    <row r="48" spans="7:21" s="3" customFormat="1"/>
    <row r="49" spans="7:19" ht="18">
      <c r="G49" s="77" t="s">
        <v>43</v>
      </c>
      <c r="H49" s="77"/>
      <c r="I49" s="77"/>
      <c r="J49" s="77"/>
      <c r="K49" s="77"/>
      <c r="L49" s="77"/>
      <c r="M49" s="77"/>
      <c r="N49" s="77"/>
      <c r="O49" s="77"/>
      <c r="P49" s="77"/>
      <c r="Q49" s="77"/>
      <c r="R49" s="77"/>
      <c r="S49" s="77"/>
    </row>
    <row r="50" spans="7:19" ht="44.25" customHeight="1">
      <c r="G50" s="46" t="s">
        <v>44</v>
      </c>
      <c r="H50" s="46"/>
      <c r="I50" s="46"/>
      <c r="J50" s="46"/>
      <c r="K50" s="46"/>
      <c r="L50" s="46"/>
      <c r="M50" s="46"/>
      <c r="N50" s="46"/>
      <c r="O50" s="46"/>
      <c r="P50" s="46"/>
      <c r="Q50" s="46"/>
      <c r="R50" s="46"/>
      <c r="S50" s="46"/>
    </row>
    <row r="51" spans="7:19" ht="18" customHeight="1">
      <c r="G51" s="76" t="s">
        <v>25</v>
      </c>
      <c r="H51" s="76"/>
      <c r="I51" s="76"/>
      <c r="J51" s="76"/>
      <c r="K51" s="76"/>
      <c r="L51" s="76"/>
      <c r="M51" s="76"/>
      <c r="N51" s="76"/>
      <c r="O51" s="76"/>
      <c r="P51" s="76"/>
      <c r="Q51" s="76"/>
      <c r="R51" s="76"/>
      <c r="S51" s="76"/>
    </row>
    <row r="52" spans="7:19" ht="15" customHeight="1">
      <c r="G52" s="76"/>
      <c r="H52" s="76"/>
      <c r="I52" s="76"/>
      <c r="J52" s="76"/>
      <c r="K52" s="76"/>
      <c r="L52" s="76"/>
      <c r="M52" s="76"/>
      <c r="N52" s="76"/>
      <c r="O52" s="76"/>
      <c r="P52" s="76"/>
      <c r="Q52" s="76"/>
      <c r="R52" s="76"/>
      <c r="S52" s="76"/>
    </row>
    <row r="70" spans="10:20">
      <c r="J70" s="34"/>
      <c r="K70" s="34"/>
      <c r="L70" s="34"/>
      <c r="M70" s="34"/>
      <c r="N70" s="34"/>
      <c r="O70" s="34"/>
      <c r="P70" s="34"/>
      <c r="Q70" s="34"/>
      <c r="R70" s="34"/>
      <c r="S70" s="34"/>
      <c r="T70" s="34"/>
    </row>
    <row r="71" spans="10:20" ht="15.75" thickBot="1">
      <c r="J71" s="34"/>
      <c r="K71" s="34"/>
      <c r="L71" s="34"/>
      <c r="M71" s="34"/>
      <c r="N71" s="34"/>
      <c r="O71" s="34"/>
      <c r="P71" s="34"/>
      <c r="Q71" s="34"/>
      <c r="R71" s="34"/>
      <c r="S71" s="34"/>
      <c r="T71" s="34"/>
    </row>
    <row r="72" spans="10:20" ht="18.75" thickBot="1">
      <c r="J72" s="68" t="s">
        <v>26</v>
      </c>
      <c r="K72" s="69"/>
      <c r="L72" s="69"/>
      <c r="M72" s="69"/>
      <c r="N72" s="69"/>
      <c r="O72" s="69"/>
      <c r="P72" s="69"/>
      <c r="Q72" s="69"/>
      <c r="R72" s="69"/>
      <c r="S72" s="69"/>
      <c r="T72" s="70"/>
    </row>
    <row r="73" spans="10:20">
      <c r="J73" s="19"/>
      <c r="K73" s="20"/>
      <c r="L73" s="20"/>
      <c r="M73" s="20"/>
      <c r="N73" s="20"/>
      <c r="O73" s="20"/>
      <c r="P73" s="20"/>
      <c r="Q73" s="20"/>
      <c r="R73" s="20"/>
      <c r="S73" s="20"/>
      <c r="T73" s="23"/>
    </row>
  </sheetData>
  <mergeCells count="16">
    <mergeCell ref="G46:N47"/>
    <mergeCell ref="G49:S49"/>
    <mergeCell ref="G51:S52"/>
    <mergeCell ref="J72:T72"/>
    <mergeCell ref="G17:N17"/>
    <mergeCell ref="G18:N19"/>
    <mergeCell ref="G21:O21"/>
    <mergeCell ref="G23:P23"/>
    <mergeCell ref="G25:N26"/>
    <mergeCell ref="G29:Q29"/>
    <mergeCell ref="G15:N15"/>
    <mergeCell ref="G1:Y1"/>
    <mergeCell ref="G3:N4"/>
    <mergeCell ref="G6:W9"/>
    <mergeCell ref="T10:U12"/>
    <mergeCell ref="G11:N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E389-F615-430D-8AC2-930253D80287}">
  <sheetPr>
    <tabColor rgb="FFFFFF00"/>
  </sheetPr>
  <dimension ref="A1:Y72"/>
  <sheetViews>
    <sheetView zoomScale="55" zoomScaleNormal="55" workbookViewId="0">
      <selection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6384" width="9.140625" style="1"/>
  </cols>
  <sheetData>
    <row r="1" spans="3:25" ht="45.75" customHeight="1">
      <c r="C1" s="3"/>
      <c r="D1" s="3"/>
      <c r="E1" s="3"/>
      <c r="F1" s="3"/>
      <c r="G1" s="71" t="s">
        <v>45</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46</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P10" s="32"/>
      <c r="Q10" s="32"/>
      <c r="R10" s="32"/>
      <c r="S10" s="32"/>
      <c r="T10" s="72"/>
      <c r="U10" s="72"/>
    </row>
    <row r="11" spans="3:25">
      <c r="G11" s="85" t="s">
        <v>6</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47</v>
      </c>
      <c r="H15" s="74"/>
      <c r="I15" s="74"/>
      <c r="J15" s="74"/>
      <c r="K15" s="74"/>
      <c r="L15" s="74"/>
      <c r="M15" s="74"/>
      <c r="N15" s="74"/>
      <c r="T15" s="36"/>
      <c r="U15" s="36"/>
    </row>
    <row r="16" spans="3:25" ht="11.25" customHeight="1">
      <c r="G16" s="39"/>
      <c r="H16" s="39"/>
      <c r="I16" s="39"/>
      <c r="J16" s="39"/>
      <c r="K16" s="39"/>
      <c r="L16" s="39"/>
      <c r="M16" s="39"/>
      <c r="N16" s="39"/>
      <c r="T16" s="36"/>
      <c r="U16" s="36"/>
    </row>
    <row r="17" spans="7:23" ht="33" customHeight="1">
      <c r="G17" s="73" t="s">
        <v>48</v>
      </c>
      <c r="H17" s="73"/>
      <c r="I17" s="73"/>
      <c r="J17" s="73"/>
      <c r="K17" s="73"/>
      <c r="L17" s="73"/>
      <c r="M17" s="73"/>
      <c r="N17" s="73"/>
      <c r="T17" s="36"/>
      <c r="U17" s="36"/>
    </row>
    <row r="18" spans="7:23" ht="15.75" customHeight="1">
      <c r="G18" s="73" t="s">
        <v>49</v>
      </c>
      <c r="H18" s="73"/>
      <c r="I18" s="73"/>
      <c r="J18" s="73"/>
      <c r="K18" s="73"/>
      <c r="L18" s="73"/>
      <c r="M18" s="73"/>
      <c r="N18" s="73"/>
      <c r="T18" s="36"/>
      <c r="U18" s="36"/>
    </row>
    <row r="19" spans="7:23" ht="33.75" customHeight="1">
      <c r="G19" s="73"/>
      <c r="H19" s="73"/>
      <c r="I19" s="73"/>
      <c r="J19" s="73"/>
      <c r="K19" s="73"/>
      <c r="L19" s="73"/>
      <c r="M19" s="73"/>
      <c r="N19" s="73"/>
      <c r="T19" s="36"/>
      <c r="U19" s="36"/>
    </row>
    <row r="20" spans="7:23" ht="18" customHeight="1">
      <c r="G20" s="38"/>
      <c r="H20" s="38"/>
      <c r="I20" s="38"/>
      <c r="J20" s="38"/>
      <c r="K20" s="38"/>
      <c r="L20" s="38"/>
      <c r="M20" s="38"/>
      <c r="N20" s="38"/>
      <c r="T20" s="36"/>
      <c r="U20" s="36"/>
    </row>
    <row r="21" spans="7:23">
      <c r="T21" s="36"/>
      <c r="U21" s="36"/>
    </row>
    <row r="22" spans="7:23">
      <c r="G22" s="85" t="s">
        <v>12</v>
      </c>
      <c r="H22" s="85"/>
      <c r="I22" s="85"/>
      <c r="J22" s="85"/>
      <c r="K22" s="85"/>
      <c r="L22" s="85"/>
      <c r="M22" s="85"/>
      <c r="N22" s="85"/>
      <c r="T22" s="36"/>
      <c r="U22" s="36"/>
    </row>
    <row r="23" spans="7:23">
      <c r="G23" s="85"/>
      <c r="H23" s="85"/>
      <c r="I23" s="85"/>
      <c r="J23" s="85"/>
      <c r="K23" s="85"/>
      <c r="L23" s="85"/>
      <c r="M23" s="85"/>
      <c r="N23" s="85"/>
      <c r="T23" s="36"/>
      <c r="U23" s="36"/>
    </row>
    <row r="24" spans="7:23" s="3" customFormat="1">
      <c r="T24" s="37"/>
      <c r="U24" s="37"/>
    </row>
    <row r="25" spans="7:23">
      <c r="T25" s="36"/>
      <c r="U25" s="36"/>
    </row>
    <row r="26" spans="7:23" ht="18">
      <c r="G26" s="79" t="s">
        <v>50</v>
      </c>
      <c r="H26" s="80"/>
      <c r="I26" s="80"/>
      <c r="J26" s="80"/>
      <c r="K26" s="80"/>
      <c r="L26" s="80"/>
      <c r="M26" s="80"/>
      <c r="N26" s="80"/>
      <c r="O26" s="80"/>
      <c r="P26" s="80"/>
      <c r="Q26" s="80"/>
      <c r="R26" s="80"/>
      <c r="S26" s="80"/>
      <c r="T26" s="80"/>
      <c r="U26" s="80"/>
      <c r="V26" s="80"/>
      <c r="W26" s="81"/>
    </row>
    <row r="27" spans="7:23" ht="15.75" thickBot="1">
      <c r="G27" s="10"/>
      <c r="H27" s="10"/>
      <c r="I27" s="10"/>
      <c r="J27" s="10"/>
      <c r="K27" s="10"/>
      <c r="L27" s="6"/>
      <c r="M27" s="6"/>
      <c r="N27" s="6"/>
      <c r="O27" s="6"/>
      <c r="P27" s="6"/>
      <c r="Q27" s="54"/>
      <c r="R27" s="3"/>
      <c r="S27" s="3"/>
      <c r="T27" s="37"/>
      <c r="U27" s="37"/>
      <c r="V27" s="3"/>
      <c r="W27" s="3"/>
    </row>
    <row r="28" spans="7:23" ht="15.75" thickBot="1">
      <c r="G28" s="10"/>
      <c r="H28" s="10"/>
      <c r="I28" s="10"/>
      <c r="J28" s="10"/>
      <c r="K28" s="13" t="s">
        <v>51</v>
      </c>
      <c r="L28" s="13" t="s">
        <v>52</v>
      </c>
      <c r="M28" s="15">
        <f>+$I$30</f>
        <v>19</v>
      </c>
      <c r="N28" s="15" t="s">
        <v>53</v>
      </c>
      <c r="O28" s="15" t="str">
        <f>+CONCATENATE($I$29)</f>
        <v>37</v>
      </c>
      <c r="P28" s="51" t="s">
        <v>54</v>
      </c>
      <c r="Q28" s="13" t="str">
        <f>+CONCATENATE($I$31)</f>
        <v>33</v>
      </c>
      <c r="R28" s="13" t="s">
        <v>55</v>
      </c>
      <c r="S28" s="13" t="s">
        <v>56</v>
      </c>
      <c r="T28" s="13">
        <f>+MOD(M28*O28+Q28,I32)</f>
        <v>36</v>
      </c>
      <c r="U28" s="37"/>
      <c r="V28" s="3"/>
      <c r="W28" s="3"/>
    </row>
    <row r="29" spans="7:23" ht="15.75" thickBot="1">
      <c r="G29" s="4"/>
      <c r="H29" s="47" t="s">
        <v>14</v>
      </c>
      <c r="I29" s="48">
        <v>37</v>
      </c>
      <c r="J29" s="4"/>
      <c r="K29" s="52" t="s">
        <v>57</v>
      </c>
      <c r="L29" s="13" t="s">
        <v>52</v>
      </c>
      <c r="M29" s="15">
        <f t="shared" ref="M29:M31" si="0">+$I$30</f>
        <v>19</v>
      </c>
      <c r="N29" s="15" t="s">
        <v>53</v>
      </c>
      <c r="O29" s="52" t="str">
        <f>+CONCATENATE(T28)</f>
        <v>36</v>
      </c>
      <c r="P29" s="51" t="s">
        <v>54</v>
      </c>
      <c r="Q29" s="13" t="str">
        <f t="shared" ref="Q29:Q31" si="1">+CONCATENATE($I$31)</f>
        <v>33</v>
      </c>
      <c r="R29" s="13" t="s">
        <v>55</v>
      </c>
      <c r="S29" s="13" t="s">
        <v>56</v>
      </c>
      <c r="T29" s="13">
        <f>+MOD(M29*O29+Q29,$I$32)</f>
        <v>17</v>
      </c>
      <c r="U29" s="37"/>
      <c r="V29" s="3"/>
      <c r="W29" s="3"/>
    </row>
    <row r="30" spans="7:23" ht="15.75" thickBot="1">
      <c r="G30" s="6"/>
      <c r="H30" s="47" t="s">
        <v>58</v>
      </c>
      <c r="I30" s="48">
        <v>19</v>
      </c>
      <c r="J30" s="6"/>
      <c r="K30" s="52" t="s">
        <v>59</v>
      </c>
      <c r="L30" s="13" t="s">
        <v>52</v>
      </c>
      <c r="M30" s="15">
        <f t="shared" si="0"/>
        <v>19</v>
      </c>
      <c r="N30" s="15" t="s">
        <v>53</v>
      </c>
      <c r="O30" s="52" t="str">
        <f>+CONCATENATE(T29)</f>
        <v>17</v>
      </c>
      <c r="P30" s="51" t="s">
        <v>54</v>
      </c>
      <c r="Q30" s="13" t="str">
        <f t="shared" si="1"/>
        <v>33</v>
      </c>
      <c r="R30" s="13" t="s">
        <v>55</v>
      </c>
      <c r="S30" s="13" t="s">
        <v>56</v>
      </c>
      <c r="T30" s="13">
        <f t="shared" ref="T30:T31" si="2">+MOD(M30*O30+Q30,$I$32)</f>
        <v>56</v>
      </c>
      <c r="U30" s="37"/>
      <c r="V30" s="3"/>
      <c r="W30" s="3"/>
    </row>
    <row r="31" spans="7:23" ht="15.75" thickBot="1">
      <c r="G31" s="6"/>
      <c r="H31" s="47" t="s">
        <v>60</v>
      </c>
      <c r="I31" s="48">
        <v>33</v>
      </c>
      <c r="J31" s="6"/>
      <c r="K31" s="52" t="s">
        <v>61</v>
      </c>
      <c r="L31" s="13" t="s">
        <v>52</v>
      </c>
      <c r="M31" s="15">
        <f t="shared" si="0"/>
        <v>19</v>
      </c>
      <c r="N31" s="15" t="s">
        <v>53</v>
      </c>
      <c r="O31" s="52" t="str">
        <f>+CONCATENATE(T30)</f>
        <v>56</v>
      </c>
      <c r="P31" s="52" t="s">
        <v>54</v>
      </c>
      <c r="Q31" s="13" t="str">
        <f t="shared" si="1"/>
        <v>33</v>
      </c>
      <c r="R31" s="13" t="s">
        <v>55</v>
      </c>
      <c r="S31" s="13" t="s">
        <v>56</v>
      </c>
      <c r="T31" s="13">
        <f t="shared" si="2"/>
        <v>97</v>
      </c>
      <c r="U31" s="37"/>
      <c r="V31" s="3"/>
      <c r="W31" s="3"/>
    </row>
    <row r="32" spans="7:23" ht="15.75">
      <c r="G32" s="8"/>
      <c r="H32" s="47" t="s">
        <v>62</v>
      </c>
      <c r="I32" s="48">
        <v>100</v>
      </c>
      <c r="J32" s="8"/>
      <c r="K32" s="49"/>
      <c r="L32" s="49"/>
      <c r="M32" s="49"/>
      <c r="N32" s="49"/>
      <c r="O32" s="49"/>
      <c r="P32" s="49"/>
      <c r="Q32" s="53"/>
      <c r="R32" s="3"/>
      <c r="S32" s="3"/>
      <c r="T32" s="37"/>
      <c r="U32" s="37"/>
      <c r="V32" s="3"/>
      <c r="W32" s="3"/>
    </row>
    <row r="33" spans="7:23" ht="16.5" thickBot="1">
      <c r="G33" s="8"/>
      <c r="H33" s="47" t="s">
        <v>63</v>
      </c>
      <c r="I33" s="48">
        <v>99</v>
      </c>
      <c r="J33" s="8"/>
      <c r="K33" s="49"/>
      <c r="L33" s="49"/>
      <c r="M33" s="49"/>
      <c r="N33" s="49"/>
      <c r="O33" s="49"/>
      <c r="P33" s="49"/>
      <c r="Q33" s="53"/>
      <c r="R33" s="3"/>
      <c r="S33" s="3"/>
      <c r="T33" s="37"/>
      <c r="U33" s="37"/>
      <c r="V33" s="3"/>
      <c r="W33" s="3"/>
    </row>
    <row r="34" spans="7:23" ht="16.5" thickBot="1">
      <c r="G34" s="20"/>
      <c r="H34" s="4"/>
      <c r="I34" s="8"/>
      <c r="J34" s="8"/>
      <c r="K34" s="49"/>
      <c r="L34" s="49"/>
      <c r="M34" s="13" t="s">
        <v>64</v>
      </c>
      <c r="N34" s="15" t="str">
        <f>+CONCATENATE(T28)</f>
        <v>36</v>
      </c>
      <c r="O34" s="15" t="s">
        <v>65</v>
      </c>
      <c r="P34" s="15" t="str">
        <f>+CONCATENATE($I$33)</f>
        <v>99</v>
      </c>
      <c r="Q34" s="51" t="s">
        <v>66</v>
      </c>
      <c r="R34" s="13">
        <f>+N34/P34</f>
        <v>0.36363636363636365</v>
      </c>
      <c r="S34" s="3"/>
      <c r="T34" s="3"/>
      <c r="U34" s="3"/>
      <c r="V34" s="3"/>
      <c r="W34" s="3"/>
    </row>
    <row r="35" spans="7:23" ht="16.5" thickBot="1">
      <c r="G35" s="20"/>
      <c r="H35" s="20"/>
      <c r="I35" s="20"/>
      <c r="J35" s="20"/>
      <c r="K35" s="50"/>
      <c r="L35" s="49"/>
      <c r="M35" s="13" t="s">
        <v>67</v>
      </c>
      <c r="N35" s="15" t="str">
        <f t="shared" ref="N35:N37" si="3">+CONCATENATE(T29)</f>
        <v>17</v>
      </c>
      <c r="O35" s="15" t="s">
        <v>65</v>
      </c>
      <c r="P35" s="15" t="str">
        <f t="shared" ref="P35:P37" si="4">+CONCATENATE($I$33)</f>
        <v>99</v>
      </c>
      <c r="Q35" s="51" t="s">
        <v>66</v>
      </c>
      <c r="R35" s="13">
        <f t="shared" ref="R35:R37" si="5">+N35/P35</f>
        <v>0.17171717171717171</v>
      </c>
      <c r="S35" s="3"/>
      <c r="T35" s="3"/>
      <c r="U35" s="3"/>
      <c r="V35" s="3"/>
      <c r="W35" s="3"/>
    </row>
    <row r="36" spans="7:23" ht="16.5" thickBot="1">
      <c r="G36" s="20"/>
      <c r="H36" s="20"/>
      <c r="I36" s="20"/>
      <c r="J36" s="20"/>
      <c r="K36" s="50"/>
      <c r="L36" s="49"/>
      <c r="M36" s="13" t="s">
        <v>68</v>
      </c>
      <c r="N36" s="15" t="str">
        <f t="shared" si="3"/>
        <v>56</v>
      </c>
      <c r="O36" s="15" t="s">
        <v>65</v>
      </c>
      <c r="P36" s="15" t="str">
        <f t="shared" si="4"/>
        <v>99</v>
      </c>
      <c r="Q36" s="51" t="s">
        <v>66</v>
      </c>
      <c r="R36" s="13">
        <f t="shared" si="5"/>
        <v>0.56565656565656564</v>
      </c>
      <c r="S36" s="3"/>
      <c r="T36" s="3"/>
      <c r="U36" s="3"/>
      <c r="V36" s="3"/>
      <c r="W36" s="3"/>
    </row>
    <row r="37" spans="7:23" ht="15.75" thickBot="1">
      <c r="G37" s="20"/>
      <c r="H37" s="20"/>
      <c r="I37" s="20"/>
      <c r="J37" s="20"/>
      <c r="K37" s="22"/>
      <c r="L37" s="22"/>
      <c r="M37" s="13" t="s">
        <v>69</v>
      </c>
      <c r="N37" s="15" t="str">
        <f t="shared" si="3"/>
        <v>97</v>
      </c>
      <c r="O37" s="15" t="s">
        <v>65</v>
      </c>
      <c r="P37" s="15" t="str">
        <f t="shared" si="4"/>
        <v>99</v>
      </c>
      <c r="Q37" s="51" t="s">
        <v>66</v>
      </c>
      <c r="R37" s="13">
        <f t="shared" si="5"/>
        <v>0.97979797979797978</v>
      </c>
      <c r="S37" s="3"/>
      <c r="T37" s="3"/>
      <c r="U37" s="3"/>
      <c r="V37" s="3"/>
      <c r="W37" s="3"/>
    </row>
    <row r="38" spans="7:23">
      <c r="G38" s="20"/>
      <c r="H38" s="20"/>
      <c r="I38" s="20"/>
      <c r="J38" s="20"/>
      <c r="K38" s="22"/>
      <c r="L38" s="22"/>
      <c r="M38" s="22"/>
      <c r="N38" s="22"/>
      <c r="O38" s="22"/>
      <c r="P38" s="22"/>
      <c r="Q38" s="22"/>
      <c r="R38" s="3"/>
      <c r="S38" s="3"/>
      <c r="T38" s="3"/>
      <c r="U38" s="3"/>
      <c r="V38" s="3"/>
      <c r="W38" s="3"/>
    </row>
    <row r="39" spans="7:23">
      <c r="G39" s="20"/>
      <c r="H39" s="20"/>
      <c r="I39" s="20"/>
      <c r="J39" s="20"/>
      <c r="K39" s="20"/>
      <c r="L39" s="20"/>
      <c r="M39" s="20"/>
      <c r="N39" s="20"/>
      <c r="O39" s="20"/>
      <c r="P39" s="20"/>
      <c r="Q39" s="20"/>
      <c r="R39" s="3"/>
      <c r="S39" s="3"/>
      <c r="T39" s="3"/>
      <c r="U39" s="3"/>
      <c r="V39" s="3"/>
      <c r="W39" s="3"/>
    </row>
    <row r="40" spans="7:23">
      <c r="G40" s="54"/>
      <c r="H40" s="54"/>
      <c r="I40" s="54"/>
      <c r="J40" s="54"/>
      <c r="K40" s="54"/>
      <c r="L40" s="54"/>
      <c r="M40" s="54"/>
      <c r="N40" s="54"/>
      <c r="O40" s="54"/>
      <c r="P40" s="54"/>
      <c r="Q40" s="54"/>
      <c r="R40" s="3"/>
      <c r="S40" s="3"/>
      <c r="T40" s="3"/>
      <c r="U40" s="3"/>
      <c r="V40" s="3"/>
      <c r="W40" s="3"/>
    </row>
    <row r="41" spans="7:23">
      <c r="G41" s="3"/>
      <c r="H41" s="3"/>
      <c r="I41" s="3"/>
      <c r="J41" s="3"/>
      <c r="K41" s="3"/>
      <c r="L41" s="3"/>
      <c r="M41" s="3"/>
      <c r="N41" s="3"/>
      <c r="O41" s="3"/>
      <c r="P41" s="3"/>
      <c r="Q41" s="3"/>
      <c r="R41" s="3"/>
      <c r="S41" s="3"/>
      <c r="T41" s="3"/>
      <c r="U41" s="3"/>
      <c r="V41" s="3"/>
      <c r="W41" s="3"/>
    </row>
    <row r="42" spans="7:23">
      <c r="G42" s="3"/>
      <c r="H42" s="3"/>
      <c r="I42" s="3"/>
      <c r="J42" s="3"/>
      <c r="K42" s="3"/>
      <c r="L42" s="3"/>
      <c r="M42" s="3"/>
      <c r="N42" s="3"/>
      <c r="O42" s="3"/>
      <c r="P42" s="3"/>
      <c r="Q42" s="3"/>
      <c r="R42" s="3"/>
      <c r="S42" s="3"/>
      <c r="T42" s="3"/>
      <c r="U42" s="3"/>
      <c r="V42" s="3"/>
      <c r="W42" s="3"/>
    </row>
    <row r="43" spans="7:23">
      <c r="G43" s="3"/>
      <c r="H43" s="3"/>
      <c r="I43" s="3"/>
      <c r="J43" s="3"/>
      <c r="K43" s="3"/>
      <c r="L43" s="3"/>
      <c r="M43" s="3"/>
      <c r="N43" s="3"/>
      <c r="O43" s="3"/>
      <c r="P43" s="3"/>
      <c r="Q43" s="3"/>
      <c r="R43" s="3"/>
      <c r="S43" s="3"/>
      <c r="T43" s="3"/>
      <c r="U43" s="3"/>
      <c r="V43" s="3"/>
      <c r="W43" s="3"/>
    </row>
    <row r="44" spans="7:23">
      <c r="G44" s="3"/>
      <c r="H44" s="3"/>
      <c r="I44" s="3"/>
      <c r="J44" s="3"/>
      <c r="K44" s="3"/>
      <c r="L44" s="3"/>
      <c r="M44" s="3"/>
      <c r="N44" s="3"/>
      <c r="O44" s="3"/>
      <c r="P44" s="3"/>
      <c r="Q44" s="3"/>
      <c r="R44" s="3"/>
      <c r="S44" s="3"/>
      <c r="T44" s="3"/>
      <c r="U44" s="3"/>
      <c r="V44" s="3"/>
      <c r="W44" s="3"/>
    </row>
    <row r="45" spans="7:23">
      <c r="G45" s="85" t="s">
        <v>22</v>
      </c>
      <c r="H45" s="85"/>
      <c r="I45" s="85"/>
      <c r="J45" s="85"/>
      <c r="K45" s="85"/>
      <c r="L45" s="85"/>
      <c r="M45" s="85"/>
      <c r="N45" s="85"/>
    </row>
    <row r="46" spans="7:23">
      <c r="G46" s="85"/>
      <c r="H46" s="85"/>
      <c r="I46" s="85"/>
      <c r="J46" s="85"/>
      <c r="K46" s="85"/>
      <c r="L46" s="85"/>
      <c r="M46" s="85"/>
      <c r="N46" s="85"/>
    </row>
    <row r="47" spans="7:23" s="3" customFormat="1"/>
    <row r="48" spans="7:23" ht="18">
      <c r="G48" s="77" t="s">
        <v>43</v>
      </c>
      <c r="H48" s="77"/>
      <c r="I48" s="77"/>
      <c r="J48" s="77"/>
      <c r="K48" s="77"/>
      <c r="L48" s="77"/>
      <c r="M48" s="77"/>
      <c r="N48" s="77"/>
      <c r="O48" s="77"/>
      <c r="P48" s="77"/>
      <c r="Q48" s="77"/>
      <c r="R48" s="77"/>
      <c r="S48" s="77"/>
    </row>
    <row r="49" spans="7:19" ht="44.25" customHeight="1">
      <c r="G49" s="82" t="s">
        <v>44</v>
      </c>
      <c r="H49" s="83"/>
      <c r="I49" s="83"/>
      <c r="J49" s="83"/>
      <c r="K49" s="83"/>
      <c r="L49" s="83"/>
      <c r="M49" s="83"/>
      <c r="N49" s="83"/>
      <c r="O49" s="83"/>
      <c r="P49" s="83"/>
      <c r="Q49" s="83"/>
      <c r="R49" s="83"/>
      <c r="S49" s="84"/>
    </row>
    <row r="50" spans="7:19" ht="18" customHeight="1">
      <c r="G50" s="76" t="s">
        <v>25</v>
      </c>
      <c r="H50" s="76"/>
      <c r="I50" s="76"/>
      <c r="J50" s="76"/>
      <c r="K50" s="76"/>
      <c r="L50" s="76"/>
      <c r="M50" s="76"/>
      <c r="N50" s="76"/>
      <c r="O50" s="76"/>
      <c r="P50" s="76"/>
      <c r="Q50" s="76"/>
      <c r="R50" s="76"/>
      <c r="S50" s="76"/>
    </row>
    <row r="51" spans="7:19" ht="15" customHeight="1">
      <c r="G51" s="76"/>
      <c r="H51" s="76"/>
      <c r="I51" s="76"/>
      <c r="J51" s="76"/>
      <c r="K51" s="76"/>
      <c r="L51" s="76"/>
      <c r="M51" s="76"/>
      <c r="N51" s="76"/>
      <c r="O51" s="76"/>
      <c r="P51" s="76"/>
      <c r="Q51" s="76"/>
      <c r="R51" s="76"/>
      <c r="S51" s="76"/>
    </row>
    <row r="69" spans="10:20">
      <c r="J69" s="34"/>
      <c r="K69" s="34"/>
      <c r="L69" s="34"/>
      <c r="M69" s="34"/>
      <c r="N69" s="34"/>
      <c r="O69" s="34"/>
      <c r="P69" s="34"/>
      <c r="Q69" s="34"/>
      <c r="R69" s="34"/>
      <c r="S69" s="34"/>
      <c r="T69" s="34"/>
    </row>
    <row r="70" spans="10:20" ht="15.75" thickBot="1">
      <c r="J70" s="34"/>
      <c r="K70" s="34"/>
      <c r="L70" s="34"/>
      <c r="M70" s="34"/>
      <c r="N70" s="34"/>
      <c r="O70" s="34"/>
      <c r="P70" s="34"/>
      <c r="Q70" s="34"/>
      <c r="R70" s="34"/>
      <c r="S70" s="34"/>
      <c r="T70" s="34"/>
    </row>
    <row r="71" spans="10:20" ht="18.75" thickBot="1">
      <c r="J71" s="68" t="s">
        <v>26</v>
      </c>
      <c r="K71" s="69"/>
      <c r="L71" s="69"/>
      <c r="M71" s="69"/>
      <c r="N71" s="69"/>
      <c r="O71" s="69"/>
      <c r="P71" s="69"/>
      <c r="Q71" s="69"/>
      <c r="R71" s="69"/>
      <c r="S71" s="69"/>
      <c r="T71" s="70"/>
    </row>
    <row r="72" spans="10:20">
      <c r="J72" s="19"/>
      <c r="K72" s="20"/>
      <c r="L72" s="20"/>
      <c r="M72" s="20"/>
      <c r="N72" s="20"/>
      <c r="O72" s="20"/>
      <c r="P72" s="20"/>
      <c r="Q72" s="20"/>
      <c r="R72" s="20"/>
      <c r="S72" s="20"/>
      <c r="T72" s="23"/>
    </row>
  </sheetData>
  <mergeCells count="15">
    <mergeCell ref="G45:N46"/>
    <mergeCell ref="G48:S48"/>
    <mergeCell ref="G50:S51"/>
    <mergeCell ref="J71:T71"/>
    <mergeCell ref="G26:W26"/>
    <mergeCell ref="G49:S49"/>
    <mergeCell ref="G17:N17"/>
    <mergeCell ref="G18:N19"/>
    <mergeCell ref="G22:N23"/>
    <mergeCell ref="G1:Y1"/>
    <mergeCell ref="G3:N4"/>
    <mergeCell ref="G6:W9"/>
    <mergeCell ref="T10:U12"/>
    <mergeCell ref="G11:N12"/>
    <mergeCell ref="G15:N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16B2-EAF0-457A-A9AE-CF6D03408201}">
  <sheetPr>
    <tabColor theme="8" tint="-0.249977111117893"/>
  </sheetPr>
  <dimension ref="A1:Y79"/>
  <sheetViews>
    <sheetView zoomScale="85" zoomScaleNormal="85" workbookViewId="0">
      <selection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7" width="9.140625" style="1"/>
    <col min="18" max="18" width="11.85546875" style="1" customWidth="1"/>
    <col min="19" max="16384" width="9.140625" style="1"/>
  </cols>
  <sheetData>
    <row r="1" spans="3:25" ht="45.75" customHeight="1">
      <c r="C1" s="3"/>
      <c r="D1" s="3"/>
      <c r="E1" s="3"/>
      <c r="F1" s="3"/>
      <c r="G1" s="71" t="s">
        <v>70</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71</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P10" s="32"/>
      <c r="Q10" s="32"/>
      <c r="R10" s="32"/>
      <c r="S10" s="32"/>
      <c r="T10" s="72"/>
      <c r="U10" s="72"/>
    </row>
    <row r="11" spans="3:25">
      <c r="G11" s="85" t="s">
        <v>72</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47</v>
      </c>
      <c r="H15" s="74"/>
      <c r="I15" s="74"/>
      <c r="J15" s="74"/>
      <c r="K15" s="74"/>
      <c r="L15" s="74"/>
      <c r="M15" s="74"/>
      <c r="N15" s="74"/>
      <c r="T15" s="36"/>
      <c r="U15" s="36"/>
    </row>
    <row r="16" spans="3:25" ht="11.25" customHeight="1">
      <c r="G16" s="39"/>
      <c r="H16" s="39"/>
      <c r="I16" s="39"/>
      <c r="J16" s="39"/>
      <c r="K16" s="39"/>
      <c r="L16" s="39"/>
      <c r="M16" s="39"/>
      <c r="N16" s="39"/>
      <c r="T16" s="36"/>
      <c r="U16" s="36"/>
    </row>
    <row r="17" spans="7:23" ht="33" customHeight="1">
      <c r="G17" s="73" t="s">
        <v>48</v>
      </c>
      <c r="H17" s="73"/>
      <c r="I17" s="73"/>
      <c r="J17" s="73"/>
      <c r="K17" s="73"/>
      <c r="L17" s="73"/>
      <c r="M17" s="73"/>
      <c r="N17" s="73"/>
      <c r="T17" s="36"/>
      <c r="U17" s="36"/>
    </row>
    <row r="18" spans="7:23" ht="15.75" customHeight="1">
      <c r="G18" s="73" t="s">
        <v>49</v>
      </c>
      <c r="H18" s="73"/>
      <c r="I18" s="73"/>
      <c r="J18" s="73"/>
      <c r="K18" s="73"/>
      <c r="L18" s="73"/>
      <c r="M18" s="73"/>
      <c r="N18" s="73"/>
      <c r="T18" s="36"/>
      <c r="U18" s="36"/>
    </row>
    <row r="19" spans="7:23" ht="33.75" customHeight="1">
      <c r="G19" s="73"/>
      <c r="H19" s="73"/>
      <c r="I19" s="73"/>
      <c r="J19" s="73"/>
      <c r="K19" s="73"/>
      <c r="L19" s="73"/>
      <c r="M19" s="73"/>
      <c r="N19" s="73"/>
      <c r="T19" s="36"/>
      <c r="U19" s="36"/>
    </row>
    <row r="20" spans="7:23" ht="18" customHeight="1">
      <c r="G20" s="38"/>
      <c r="H20" s="38"/>
      <c r="I20" s="38"/>
      <c r="J20" s="38"/>
      <c r="K20" s="38"/>
      <c r="L20" s="38"/>
      <c r="M20" s="38"/>
      <c r="N20" s="38"/>
      <c r="T20" s="36"/>
      <c r="U20" s="36"/>
    </row>
    <row r="21" spans="7:23">
      <c r="T21" s="36"/>
      <c r="U21" s="36"/>
    </row>
    <row r="22" spans="7:23">
      <c r="G22" s="85" t="s">
        <v>12</v>
      </c>
      <c r="H22" s="85"/>
      <c r="I22" s="85"/>
      <c r="J22" s="85"/>
      <c r="K22" s="85"/>
      <c r="L22" s="85"/>
      <c r="M22" s="85"/>
      <c r="N22" s="85"/>
      <c r="T22" s="36"/>
      <c r="U22" s="36"/>
    </row>
    <row r="23" spans="7:23">
      <c r="G23" s="85"/>
      <c r="H23" s="85"/>
      <c r="I23" s="85"/>
      <c r="J23" s="85"/>
      <c r="K23" s="85"/>
      <c r="L23" s="85"/>
      <c r="M23" s="85"/>
      <c r="N23" s="85"/>
      <c r="T23" s="36"/>
      <c r="U23" s="36"/>
    </row>
    <row r="24" spans="7:23" s="3" customFormat="1">
      <c r="T24" s="37"/>
      <c r="U24" s="37"/>
    </row>
    <row r="25" spans="7:23">
      <c r="T25" s="36"/>
      <c r="U25" s="36"/>
    </row>
    <row r="26" spans="7:23" ht="18">
      <c r="G26" s="79" t="s">
        <v>50</v>
      </c>
      <c r="H26" s="80"/>
      <c r="I26" s="80"/>
      <c r="J26" s="80"/>
      <c r="K26" s="80"/>
      <c r="L26" s="80"/>
      <c r="M26" s="80"/>
      <c r="N26" s="80"/>
      <c r="O26" s="80"/>
      <c r="P26" s="80"/>
      <c r="Q26" s="80"/>
      <c r="R26" s="80"/>
      <c r="S26" s="80"/>
      <c r="T26" s="80"/>
      <c r="U26" s="80"/>
      <c r="V26" s="80"/>
      <c r="W26" s="81"/>
    </row>
    <row r="27" spans="7:23" ht="15.75" thickBot="1">
      <c r="G27" s="10"/>
      <c r="H27" s="10"/>
      <c r="I27" s="10"/>
      <c r="J27" s="10"/>
      <c r="K27" s="3"/>
      <c r="L27" s="3"/>
      <c r="M27" s="3"/>
      <c r="N27" s="3"/>
      <c r="O27" s="3"/>
      <c r="P27" s="3"/>
      <c r="Q27" s="3"/>
      <c r="R27" s="3"/>
      <c r="S27" s="3"/>
      <c r="T27" s="3"/>
      <c r="U27" s="3"/>
      <c r="V27" s="3"/>
      <c r="W27" s="3"/>
    </row>
    <row r="28" spans="7:23" ht="16.5" thickBot="1">
      <c r="G28" s="10"/>
      <c r="H28" s="10"/>
      <c r="I28" s="10"/>
      <c r="J28" s="10"/>
      <c r="K28" s="3"/>
      <c r="L28" s="40" t="s">
        <v>16</v>
      </c>
      <c r="M28" s="40" t="s">
        <v>52</v>
      </c>
      <c r="N28" s="41" t="str">
        <f>+CONCATENATE($I$31)</f>
        <v>21</v>
      </c>
      <c r="O28" s="41" t="s">
        <v>53</v>
      </c>
      <c r="P28" s="41" t="str">
        <f>+CONCATENATE(I29)</f>
        <v>17</v>
      </c>
      <c r="Q28" s="40" t="s">
        <v>55</v>
      </c>
      <c r="R28" s="40" t="s">
        <v>73</v>
      </c>
      <c r="S28" s="40">
        <f>+MOD(N28*P28,$I$32)</f>
        <v>5</v>
      </c>
      <c r="T28" s="3"/>
      <c r="U28" s="3"/>
      <c r="V28" s="3"/>
      <c r="W28" s="3"/>
    </row>
    <row r="29" spans="7:23" ht="16.5" thickBot="1">
      <c r="G29" s="4"/>
      <c r="H29" s="55" t="s">
        <v>14</v>
      </c>
      <c r="I29" s="13">
        <v>17</v>
      </c>
      <c r="J29" s="4"/>
      <c r="K29" s="3"/>
      <c r="L29" s="57">
        <v>1</v>
      </c>
      <c r="M29" s="40" t="s">
        <v>52</v>
      </c>
      <c r="N29" s="41" t="str">
        <f t="shared" ref="N29:N36" si="0">+CONCATENATE($I$31)</f>
        <v>21</v>
      </c>
      <c r="O29" s="41" t="s">
        <v>53</v>
      </c>
      <c r="P29" s="57" t="str">
        <f>+CONCATENATE(S28)</f>
        <v>5</v>
      </c>
      <c r="Q29" s="40" t="s">
        <v>55</v>
      </c>
      <c r="R29" s="40" t="s">
        <v>73</v>
      </c>
      <c r="S29" s="40">
        <f t="shared" ref="S29:S36" si="1">+MOD(N29*P29,$I$32)</f>
        <v>9</v>
      </c>
      <c r="T29" s="3"/>
      <c r="U29" s="3"/>
      <c r="V29" s="3"/>
      <c r="W29" s="3"/>
    </row>
    <row r="30" spans="7:23" ht="16.5" thickBot="1">
      <c r="G30" s="6"/>
      <c r="H30" s="55" t="s">
        <v>74</v>
      </c>
      <c r="I30" s="13">
        <v>2</v>
      </c>
      <c r="J30" s="6"/>
      <c r="K30" s="3"/>
      <c r="L30" s="57">
        <v>2</v>
      </c>
      <c r="M30" s="40" t="s">
        <v>52</v>
      </c>
      <c r="N30" s="41" t="str">
        <f t="shared" si="0"/>
        <v>21</v>
      </c>
      <c r="O30" s="41" t="s">
        <v>53</v>
      </c>
      <c r="P30" s="57" t="str">
        <f t="shared" ref="P30:P36" si="2">+CONCATENATE(S29)</f>
        <v>9</v>
      </c>
      <c r="Q30" s="40" t="s">
        <v>55</v>
      </c>
      <c r="R30" s="40" t="s">
        <v>73</v>
      </c>
      <c r="S30" s="40">
        <f t="shared" si="1"/>
        <v>29</v>
      </c>
      <c r="T30" s="3"/>
      <c r="U30" s="3"/>
      <c r="V30" s="3"/>
      <c r="W30" s="3"/>
    </row>
    <row r="31" spans="7:23" ht="16.5" thickBot="1">
      <c r="G31" s="6"/>
      <c r="H31" s="55" t="s">
        <v>75</v>
      </c>
      <c r="I31" s="13">
        <v>21</v>
      </c>
      <c r="J31" s="6"/>
      <c r="K31" s="3"/>
      <c r="L31" s="57">
        <v>3</v>
      </c>
      <c r="M31" s="40" t="s">
        <v>52</v>
      </c>
      <c r="N31" s="41" t="str">
        <f t="shared" si="0"/>
        <v>21</v>
      </c>
      <c r="O31" s="41" t="s">
        <v>53</v>
      </c>
      <c r="P31" s="57" t="str">
        <f t="shared" si="2"/>
        <v>29</v>
      </c>
      <c r="Q31" s="40" t="s">
        <v>55</v>
      </c>
      <c r="R31" s="40" t="s">
        <v>73</v>
      </c>
      <c r="S31" s="40">
        <f t="shared" si="1"/>
        <v>1</v>
      </c>
      <c r="T31" s="3"/>
      <c r="U31" s="3"/>
      <c r="V31" s="3"/>
      <c r="W31" s="3"/>
    </row>
    <row r="32" spans="7:23" ht="16.5" thickBot="1">
      <c r="G32" s="8"/>
      <c r="H32" s="55" t="s">
        <v>76</v>
      </c>
      <c r="I32" s="13">
        <v>32</v>
      </c>
      <c r="J32" s="8"/>
      <c r="K32" s="3"/>
      <c r="L32" s="58">
        <v>4</v>
      </c>
      <c r="M32" s="40" t="s">
        <v>52</v>
      </c>
      <c r="N32" s="41" t="str">
        <f t="shared" si="0"/>
        <v>21</v>
      </c>
      <c r="O32" s="41" t="s">
        <v>53</v>
      </c>
      <c r="P32" s="57" t="str">
        <f t="shared" si="2"/>
        <v>1</v>
      </c>
      <c r="Q32" s="40" t="s">
        <v>55</v>
      </c>
      <c r="R32" s="40" t="s">
        <v>73</v>
      </c>
      <c r="S32" s="40">
        <f t="shared" si="1"/>
        <v>21</v>
      </c>
      <c r="T32" s="3"/>
      <c r="U32" s="3"/>
      <c r="V32" s="3"/>
      <c r="W32" s="3"/>
    </row>
    <row r="33" spans="7:23" ht="16.5" thickBot="1">
      <c r="G33" s="8"/>
      <c r="H33" s="55" t="s">
        <v>77</v>
      </c>
      <c r="I33" s="13">
        <v>31</v>
      </c>
      <c r="J33" s="8"/>
      <c r="K33" s="49"/>
      <c r="L33" s="58">
        <v>5</v>
      </c>
      <c r="M33" s="40" t="s">
        <v>52</v>
      </c>
      <c r="N33" s="41" t="str">
        <f t="shared" si="0"/>
        <v>21</v>
      </c>
      <c r="O33" s="41" t="s">
        <v>53</v>
      </c>
      <c r="P33" s="57" t="str">
        <f t="shared" si="2"/>
        <v>21</v>
      </c>
      <c r="Q33" s="40" t="s">
        <v>55</v>
      </c>
      <c r="R33" s="40" t="s">
        <v>73</v>
      </c>
      <c r="S33" s="40">
        <f t="shared" si="1"/>
        <v>25</v>
      </c>
      <c r="T33" s="37"/>
      <c r="U33" s="37"/>
      <c r="V33" s="3"/>
      <c r="W33" s="3"/>
    </row>
    <row r="34" spans="7:23" ht="16.5" thickBot="1">
      <c r="G34" s="20"/>
      <c r="H34" s="55" t="s">
        <v>78</v>
      </c>
      <c r="I34" s="13">
        <v>5</v>
      </c>
      <c r="J34" s="8"/>
      <c r="K34" s="49"/>
      <c r="L34" s="58">
        <v>6</v>
      </c>
      <c r="M34" s="40" t="s">
        <v>52</v>
      </c>
      <c r="N34" s="41" t="str">
        <f t="shared" si="0"/>
        <v>21</v>
      </c>
      <c r="O34" s="41" t="s">
        <v>53</v>
      </c>
      <c r="P34" s="57" t="str">
        <f t="shared" si="2"/>
        <v>25</v>
      </c>
      <c r="Q34" s="40" t="s">
        <v>55</v>
      </c>
      <c r="R34" s="40" t="s">
        <v>73</v>
      </c>
      <c r="S34" s="40">
        <f t="shared" si="1"/>
        <v>13</v>
      </c>
      <c r="T34" s="3"/>
      <c r="U34" s="3"/>
      <c r="V34" s="3"/>
      <c r="W34" s="3"/>
    </row>
    <row r="35" spans="7:23" ht="16.5" thickBot="1">
      <c r="G35" s="20"/>
      <c r="H35" s="20"/>
      <c r="I35" s="20"/>
      <c r="J35" s="20"/>
      <c r="K35" s="50"/>
      <c r="L35" s="58">
        <v>7</v>
      </c>
      <c r="M35" s="40" t="s">
        <v>52</v>
      </c>
      <c r="N35" s="41" t="str">
        <f t="shared" si="0"/>
        <v>21</v>
      </c>
      <c r="O35" s="41" t="s">
        <v>53</v>
      </c>
      <c r="P35" s="57" t="str">
        <f t="shared" si="2"/>
        <v>13</v>
      </c>
      <c r="Q35" s="40" t="s">
        <v>55</v>
      </c>
      <c r="R35" s="40" t="s">
        <v>73</v>
      </c>
      <c r="S35" s="40">
        <f t="shared" si="1"/>
        <v>17</v>
      </c>
      <c r="T35" s="3"/>
      <c r="U35" s="3"/>
      <c r="V35" s="3"/>
      <c r="W35" s="3"/>
    </row>
    <row r="36" spans="7:23" ht="16.5" thickBot="1">
      <c r="G36" s="20"/>
      <c r="H36" s="20"/>
      <c r="I36" s="20"/>
      <c r="J36" s="20"/>
      <c r="K36" s="50"/>
      <c r="L36" s="58">
        <v>8</v>
      </c>
      <c r="M36" s="40" t="s">
        <v>52</v>
      </c>
      <c r="N36" s="41" t="str">
        <f t="shared" si="0"/>
        <v>21</v>
      </c>
      <c r="O36" s="41" t="s">
        <v>53</v>
      </c>
      <c r="P36" s="57" t="str">
        <f t="shared" si="2"/>
        <v>17</v>
      </c>
      <c r="Q36" s="40" t="s">
        <v>55</v>
      </c>
      <c r="R36" s="40" t="s">
        <v>73</v>
      </c>
      <c r="S36" s="40">
        <f t="shared" si="1"/>
        <v>5</v>
      </c>
      <c r="T36" s="3"/>
      <c r="U36" s="3"/>
      <c r="V36" s="3"/>
      <c r="W36" s="3"/>
    </row>
    <row r="37" spans="7:23" ht="15.75" thickBot="1">
      <c r="G37" s="20"/>
      <c r="H37" s="20"/>
      <c r="I37" s="20"/>
      <c r="J37" s="20"/>
      <c r="K37" s="22"/>
      <c r="L37" s="3"/>
      <c r="M37" s="3"/>
      <c r="N37" s="3"/>
      <c r="O37" s="3"/>
      <c r="P37" s="3"/>
      <c r="Q37" s="3"/>
      <c r="R37" s="3"/>
      <c r="S37" s="3"/>
      <c r="T37" s="3"/>
      <c r="U37" s="3"/>
      <c r="V37" s="3"/>
      <c r="W37" s="3"/>
    </row>
    <row r="38" spans="7:23" ht="16.5" thickBot="1">
      <c r="G38" s="20"/>
      <c r="H38" s="20"/>
      <c r="I38" s="20"/>
      <c r="J38" s="20"/>
      <c r="K38" s="22"/>
      <c r="L38" s="3"/>
      <c r="M38" s="40" t="s">
        <v>64</v>
      </c>
      <c r="N38" s="41" t="str">
        <f>+CONCATENATE(S28)</f>
        <v>5</v>
      </c>
      <c r="O38" s="41" t="s">
        <v>65</v>
      </c>
      <c r="P38" s="41" t="str">
        <f>+CONCATENATE($I$33)</f>
        <v>31</v>
      </c>
      <c r="Q38" s="59" t="s">
        <v>66</v>
      </c>
      <c r="R38" s="40">
        <f>+N38/P38</f>
        <v>0.16129032258064516</v>
      </c>
      <c r="S38" s="3"/>
      <c r="T38" s="3"/>
      <c r="U38" s="3"/>
      <c r="V38" s="3"/>
      <c r="W38" s="3"/>
    </row>
    <row r="39" spans="7:23" ht="16.5" thickBot="1">
      <c r="G39" s="20"/>
      <c r="H39" s="20"/>
      <c r="I39" s="20"/>
      <c r="J39" s="20"/>
      <c r="K39" s="20"/>
      <c r="L39" s="20"/>
      <c r="M39" s="40" t="s">
        <v>67</v>
      </c>
      <c r="N39" s="41" t="str">
        <f t="shared" ref="N39:N45" si="3">+CONCATENATE(S29)</f>
        <v>9</v>
      </c>
      <c r="O39" s="41" t="s">
        <v>65</v>
      </c>
      <c r="P39" s="41" t="str">
        <f t="shared" ref="P39:P45" si="4">+CONCATENATE($I$33)</f>
        <v>31</v>
      </c>
      <c r="Q39" s="59" t="s">
        <v>66</v>
      </c>
      <c r="R39" s="40">
        <f t="shared" ref="R39:R45" si="5">+N39/P39</f>
        <v>0.29032258064516131</v>
      </c>
      <c r="S39" s="3"/>
      <c r="T39" s="3"/>
      <c r="U39" s="3"/>
      <c r="V39" s="3"/>
      <c r="W39" s="3"/>
    </row>
    <row r="40" spans="7:23" ht="16.5" thickBot="1">
      <c r="G40" s="54"/>
      <c r="H40" s="54"/>
      <c r="I40" s="54"/>
      <c r="J40" s="54"/>
      <c r="K40" s="54"/>
      <c r="L40" s="54"/>
      <c r="M40" s="40" t="s">
        <v>68</v>
      </c>
      <c r="N40" s="41" t="str">
        <f t="shared" si="3"/>
        <v>29</v>
      </c>
      <c r="O40" s="41" t="s">
        <v>65</v>
      </c>
      <c r="P40" s="41" t="str">
        <f t="shared" si="4"/>
        <v>31</v>
      </c>
      <c r="Q40" s="59" t="s">
        <v>66</v>
      </c>
      <c r="R40" s="40">
        <f t="shared" si="5"/>
        <v>0.93548387096774188</v>
      </c>
      <c r="S40" s="3"/>
      <c r="T40" s="3"/>
      <c r="U40" s="3"/>
      <c r="V40" s="3"/>
      <c r="W40" s="3"/>
    </row>
    <row r="41" spans="7:23" ht="16.5" thickBot="1">
      <c r="G41" s="3"/>
      <c r="H41" s="3"/>
      <c r="I41" s="3"/>
      <c r="J41" s="3"/>
      <c r="K41" s="3"/>
      <c r="L41" s="3"/>
      <c r="M41" s="40" t="s">
        <v>69</v>
      </c>
      <c r="N41" s="41" t="str">
        <f t="shared" si="3"/>
        <v>1</v>
      </c>
      <c r="O41" s="41" t="s">
        <v>65</v>
      </c>
      <c r="P41" s="41" t="str">
        <f t="shared" si="4"/>
        <v>31</v>
      </c>
      <c r="Q41" s="59" t="s">
        <v>66</v>
      </c>
      <c r="R41" s="40">
        <f t="shared" si="5"/>
        <v>3.2258064516129031E-2</v>
      </c>
      <c r="S41" s="3"/>
      <c r="T41" s="3"/>
      <c r="U41" s="3"/>
      <c r="V41" s="3"/>
      <c r="W41" s="3"/>
    </row>
    <row r="42" spans="7:23" ht="16.5" thickBot="1">
      <c r="G42" s="3"/>
      <c r="H42" s="3"/>
      <c r="I42" s="3"/>
      <c r="J42" s="3"/>
      <c r="K42" s="3"/>
      <c r="L42" s="3"/>
      <c r="M42" s="40" t="s">
        <v>79</v>
      </c>
      <c r="N42" s="41" t="str">
        <f t="shared" si="3"/>
        <v>21</v>
      </c>
      <c r="O42" s="41" t="s">
        <v>65</v>
      </c>
      <c r="P42" s="41" t="str">
        <f t="shared" si="4"/>
        <v>31</v>
      </c>
      <c r="Q42" s="59" t="s">
        <v>66</v>
      </c>
      <c r="R42" s="40">
        <f t="shared" si="5"/>
        <v>0.67741935483870963</v>
      </c>
      <c r="S42" s="3"/>
      <c r="T42" s="3"/>
      <c r="U42" s="3"/>
      <c r="V42" s="3"/>
      <c r="W42" s="3"/>
    </row>
    <row r="43" spans="7:23" ht="16.5" thickBot="1">
      <c r="G43" s="3"/>
      <c r="H43" s="3"/>
      <c r="I43" s="3"/>
      <c r="J43" s="3"/>
      <c r="K43" s="3"/>
      <c r="L43" s="3"/>
      <c r="M43" s="40" t="s">
        <v>80</v>
      </c>
      <c r="N43" s="41" t="str">
        <f t="shared" si="3"/>
        <v>25</v>
      </c>
      <c r="O43" s="41" t="s">
        <v>65</v>
      </c>
      <c r="P43" s="41" t="str">
        <f t="shared" si="4"/>
        <v>31</v>
      </c>
      <c r="Q43" s="59" t="s">
        <v>66</v>
      </c>
      <c r="R43" s="40">
        <f t="shared" si="5"/>
        <v>0.80645161290322576</v>
      </c>
      <c r="S43" s="3"/>
      <c r="T43" s="3"/>
      <c r="U43" s="3"/>
      <c r="V43" s="3"/>
      <c r="W43" s="3"/>
    </row>
    <row r="44" spans="7:23" ht="16.5" thickBot="1">
      <c r="G44" s="3"/>
      <c r="H44" s="3"/>
      <c r="I44" s="3"/>
      <c r="J44" s="3"/>
      <c r="K44" s="3"/>
      <c r="L44" s="3"/>
      <c r="M44" s="40" t="s">
        <v>81</v>
      </c>
      <c r="N44" s="41" t="str">
        <f t="shared" si="3"/>
        <v>13</v>
      </c>
      <c r="O44" s="41" t="s">
        <v>65</v>
      </c>
      <c r="P44" s="41" t="str">
        <f t="shared" si="4"/>
        <v>31</v>
      </c>
      <c r="Q44" s="59" t="s">
        <v>66</v>
      </c>
      <c r="R44" s="40">
        <f t="shared" si="5"/>
        <v>0.41935483870967744</v>
      </c>
      <c r="S44" s="3"/>
      <c r="T44" s="3"/>
      <c r="U44" s="3"/>
      <c r="V44" s="3"/>
      <c r="W44" s="3"/>
    </row>
    <row r="45" spans="7:23" ht="16.5" thickBot="1">
      <c r="G45" s="3"/>
      <c r="H45" s="3"/>
      <c r="I45" s="3"/>
      <c r="J45" s="3"/>
      <c r="K45" s="3"/>
      <c r="L45" s="3"/>
      <c r="M45" s="40" t="s">
        <v>82</v>
      </c>
      <c r="N45" s="41" t="str">
        <f t="shared" si="3"/>
        <v>17</v>
      </c>
      <c r="O45" s="41" t="s">
        <v>65</v>
      </c>
      <c r="P45" s="41" t="str">
        <f t="shared" si="4"/>
        <v>31</v>
      </c>
      <c r="Q45" s="59" t="s">
        <v>66</v>
      </c>
      <c r="R45" s="40">
        <f t="shared" si="5"/>
        <v>0.54838709677419351</v>
      </c>
      <c r="S45" s="3"/>
      <c r="T45" s="3"/>
      <c r="U45" s="3"/>
      <c r="V45" s="3"/>
      <c r="W45" s="3"/>
    </row>
    <row r="46" spans="7:23">
      <c r="G46" s="3"/>
      <c r="H46" s="3"/>
      <c r="I46" s="3"/>
      <c r="J46" s="3"/>
      <c r="K46" s="3"/>
      <c r="L46" s="3"/>
      <c r="M46" s="3"/>
      <c r="N46" s="3"/>
      <c r="O46" s="3"/>
      <c r="P46" s="3"/>
      <c r="Q46" s="3"/>
      <c r="R46" s="3"/>
      <c r="S46" s="3"/>
      <c r="T46" s="3"/>
      <c r="U46" s="3"/>
      <c r="V46" s="3"/>
      <c r="W46" s="3"/>
    </row>
    <row r="47" spans="7:23">
      <c r="G47" s="3"/>
      <c r="H47" s="3"/>
      <c r="I47" s="3"/>
      <c r="J47" s="3"/>
      <c r="K47" s="3"/>
      <c r="L47" s="3"/>
      <c r="M47" s="3"/>
      <c r="N47" s="3"/>
      <c r="O47" s="3"/>
      <c r="P47" s="3"/>
      <c r="Q47" s="3"/>
      <c r="R47" s="3"/>
      <c r="S47" s="3"/>
      <c r="T47" s="3"/>
      <c r="U47" s="3"/>
      <c r="V47" s="3"/>
      <c r="W47" s="3"/>
    </row>
    <row r="48" spans="7:23">
      <c r="G48" s="3"/>
      <c r="H48" s="3"/>
      <c r="I48" s="3"/>
      <c r="J48" s="3"/>
      <c r="K48" s="3"/>
      <c r="L48" s="3"/>
      <c r="M48" s="3"/>
      <c r="N48" s="3"/>
      <c r="O48" s="3"/>
      <c r="P48" s="3"/>
      <c r="Q48" s="3"/>
      <c r="R48" s="3"/>
      <c r="S48" s="3"/>
      <c r="T48" s="3"/>
      <c r="U48" s="3"/>
      <c r="V48" s="3"/>
      <c r="W48" s="3"/>
    </row>
    <row r="49" spans="7:23">
      <c r="G49" s="3"/>
      <c r="H49" s="3"/>
      <c r="I49" s="3"/>
      <c r="J49" s="3"/>
      <c r="K49" s="3"/>
      <c r="L49" s="3"/>
      <c r="M49" s="3"/>
      <c r="N49" s="3"/>
      <c r="O49" s="3"/>
      <c r="P49" s="3"/>
      <c r="Q49" s="3"/>
      <c r="R49" s="3"/>
      <c r="S49" s="3"/>
      <c r="T49" s="3"/>
      <c r="U49" s="3"/>
      <c r="V49" s="3"/>
      <c r="W49" s="3"/>
    </row>
    <row r="50" spans="7:23">
      <c r="G50" s="3"/>
      <c r="H50" s="3"/>
      <c r="I50" s="3"/>
      <c r="J50" s="3"/>
      <c r="K50" s="3"/>
      <c r="L50" s="3"/>
      <c r="M50" s="3"/>
      <c r="N50" s="3"/>
      <c r="O50" s="3"/>
      <c r="P50" s="3"/>
      <c r="Q50" s="3"/>
      <c r="R50" s="3"/>
      <c r="S50" s="3"/>
      <c r="T50" s="3"/>
      <c r="U50" s="3"/>
      <c r="V50" s="3"/>
      <c r="W50" s="3"/>
    </row>
    <row r="51" spans="7:23">
      <c r="G51" s="3"/>
      <c r="H51" s="3"/>
      <c r="I51" s="3"/>
      <c r="J51" s="3"/>
      <c r="K51" s="3"/>
      <c r="L51" s="3"/>
      <c r="M51" s="3"/>
      <c r="N51" s="3"/>
      <c r="O51" s="3"/>
      <c r="P51" s="3"/>
      <c r="Q51" s="3"/>
      <c r="R51" s="3"/>
      <c r="S51" s="3"/>
      <c r="T51" s="3"/>
      <c r="U51" s="3"/>
      <c r="V51" s="3"/>
      <c r="W51" s="3"/>
    </row>
    <row r="52" spans="7:23">
      <c r="G52" s="85" t="s">
        <v>22</v>
      </c>
      <c r="H52" s="85"/>
      <c r="I52" s="85"/>
      <c r="J52" s="85"/>
      <c r="K52" s="85"/>
      <c r="L52" s="85"/>
      <c r="M52" s="85"/>
      <c r="N52" s="85"/>
    </row>
    <row r="53" spans="7:23">
      <c r="G53" s="85"/>
      <c r="H53" s="85"/>
      <c r="I53" s="85"/>
      <c r="J53" s="85"/>
      <c r="K53" s="85"/>
      <c r="L53" s="85"/>
      <c r="M53" s="85"/>
      <c r="N53" s="85"/>
    </row>
    <row r="54" spans="7:23" s="3" customFormat="1"/>
    <row r="55" spans="7:23" ht="18">
      <c r="G55" s="77" t="s">
        <v>43</v>
      </c>
      <c r="H55" s="77"/>
      <c r="I55" s="77"/>
      <c r="J55" s="77"/>
      <c r="K55" s="77"/>
      <c r="L55" s="77"/>
      <c r="M55" s="77"/>
      <c r="N55" s="77"/>
      <c r="O55" s="77"/>
      <c r="P55" s="77"/>
      <c r="Q55" s="77"/>
      <c r="R55" s="77"/>
      <c r="S55" s="77"/>
    </row>
    <row r="56" spans="7:23" ht="44.25" customHeight="1">
      <c r="G56" s="82" t="s">
        <v>83</v>
      </c>
      <c r="H56" s="83"/>
      <c r="I56" s="83"/>
      <c r="J56" s="83"/>
      <c r="K56" s="83"/>
      <c r="L56" s="83"/>
      <c r="M56" s="83"/>
      <c r="N56" s="83"/>
      <c r="O56" s="83"/>
      <c r="P56" s="83"/>
      <c r="Q56" s="83"/>
      <c r="R56" s="83"/>
      <c r="S56" s="84"/>
    </row>
    <row r="57" spans="7:23" ht="18" customHeight="1">
      <c r="G57" s="76" t="s">
        <v>25</v>
      </c>
      <c r="H57" s="76"/>
      <c r="I57" s="76"/>
      <c r="J57" s="76"/>
      <c r="K57" s="76"/>
      <c r="L57" s="76"/>
      <c r="M57" s="76"/>
      <c r="N57" s="76"/>
      <c r="O57" s="76"/>
      <c r="P57" s="76"/>
      <c r="Q57" s="76"/>
      <c r="R57" s="76"/>
      <c r="S57" s="76"/>
    </row>
    <row r="58" spans="7:23" ht="15" customHeight="1">
      <c r="G58" s="76"/>
      <c r="H58" s="76"/>
      <c r="I58" s="76"/>
      <c r="J58" s="76"/>
      <c r="K58" s="76"/>
      <c r="L58" s="76"/>
      <c r="M58" s="76"/>
      <c r="N58" s="76"/>
      <c r="O58" s="76"/>
      <c r="P58" s="76"/>
      <c r="Q58" s="76"/>
      <c r="R58" s="76"/>
      <c r="S58" s="76"/>
    </row>
    <row r="76" spans="10:20">
      <c r="J76" s="34"/>
      <c r="K76" s="34"/>
      <c r="L76" s="34"/>
      <c r="M76" s="34"/>
      <c r="N76" s="34"/>
      <c r="O76" s="34"/>
      <c r="P76" s="34"/>
      <c r="Q76" s="34"/>
      <c r="R76" s="34"/>
      <c r="S76" s="34"/>
      <c r="T76" s="34"/>
    </row>
    <row r="77" spans="10:20" ht="15.75" thickBot="1">
      <c r="J77" s="34"/>
      <c r="K77" s="34"/>
      <c r="L77" s="34"/>
      <c r="M77" s="34"/>
      <c r="N77" s="34"/>
      <c r="O77" s="34"/>
      <c r="P77" s="34"/>
      <c r="Q77" s="34"/>
      <c r="R77" s="34"/>
      <c r="S77" s="34"/>
      <c r="T77" s="34"/>
    </row>
    <row r="78" spans="10:20" ht="18.75" thickBot="1">
      <c r="J78" s="68" t="s">
        <v>26</v>
      </c>
      <c r="K78" s="69"/>
      <c r="L78" s="69"/>
      <c r="M78" s="69"/>
      <c r="N78" s="69"/>
      <c r="O78" s="69"/>
      <c r="P78" s="69"/>
      <c r="Q78" s="69"/>
      <c r="R78" s="69"/>
      <c r="S78" s="69"/>
      <c r="T78" s="70"/>
    </row>
    <row r="79" spans="10:20">
      <c r="J79" s="19"/>
      <c r="K79" s="20"/>
      <c r="L79" s="20"/>
      <c r="M79" s="20"/>
      <c r="N79" s="20"/>
      <c r="O79" s="20"/>
      <c r="P79" s="20"/>
      <c r="Q79" s="20"/>
      <c r="R79" s="20"/>
      <c r="S79" s="20"/>
      <c r="T79" s="23"/>
    </row>
  </sheetData>
  <mergeCells count="15">
    <mergeCell ref="G15:N15"/>
    <mergeCell ref="G1:Y1"/>
    <mergeCell ref="G3:N4"/>
    <mergeCell ref="G6:W9"/>
    <mergeCell ref="T10:U12"/>
    <mergeCell ref="G11:N12"/>
    <mergeCell ref="G56:S56"/>
    <mergeCell ref="G57:S58"/>
    <mergeCell ref="J78:T78"/>
    <mergeCell ref="G17:N17"/>
    <mergeCell ref="G18:N19"/>
    <mergeCell ref="G22:N23"/>
    <mergeCell ref="G26:W26"/>
    <mergeCell ref="G52:N53"/>
    <mergeCell ref="G55:S5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9D76-1E01-4373-ACC5-F63BB9A0091B}">
  <sheetPr>
    <tabColor theme="9" tint="-0.249977111117893"/>
  </sheetPr>
  <dimension ref="A1:Y79"/>
  <sheetViews>
    <sheetView zoomScaleNormal="100" workbookViewId="0">
      <selection sqref="A1:XFD1048576"/>
    </sheetView>
  </sheetViews>
  <sheetFormatPr defaultRowHeight="15"/>
  <cols>
    <col min="1" max="2" width="2.42578125" style="3" customWidth="1"/>
    <col min="3" max="6" width="1.5703125" style="1" customWidth="1"/>
    <col min="7" max="10" width="9.140625" style="1"/>
    <col min="11" max="11" width="9.42578125" style="1" bestFit="1" customWidth="1"/>
    <col min="12" max="12" width="9.140625" style="1"/>
    <col min="13" max="13" width="11.5703125" style="1" bestFit="1" customWidth="1"/>
    <col min="14" max="14" width="15.28515625" style="1" customWidth="1"/>
    <col min="15" max="15" width="9.140625" style="1"/>
    <col min="16" max="16" width="9.42578125" style="1" bestFit="1" customWidth="1"/>
    <col min="17" max="17" width="9.140625" style="1"/>
    <col min="18" max="18" width="11.85546875" style="1" customWidth="1"/>
    <col min="19" max="16384" width="9.140625" style="1"/>
  </cols>
  <sheetData>
    <row r="1" spans="3:25" ht="45.75" customHeight="1">
      <c r="C1" s="3"/>
      <c r="D1" s="3"/>
      <c r="E1" s="3"/>
      <c r="F1" s="3"/>
      <c r="G1" s="71" t="s">
        <v>84</v>
      </c>
      <c r="H1" s="71"/>
      <c r="I1" s="71"/>
      <c r="J1" s="71"/>
      <c r="K1" s="71"/>
      <c r="L1" s="71"/>
      <c r="M1" s="71"/>
      <c r="N1" s="71"/>
      <c r="O1" s="71"/>
      <c r="P1" s="71"/>
      <c r="Q1" s="71"/>
      <c r="R1" s="71"/>
      <c r="S1" s="71"/>
      <c r="T1" s="71"/>
      <c r="U1" s="71"/>
      <c r="V1" s="71"/>
      <c r="W1" s="71"/>
      <c r="X1" s="71"/>
      <c r="Y1" s="71"/>
    </row>
    <row r="2" spans="3:25" ht="31.5" customHeight="1"/>
    <row r="3" spans="3:25" ht="15.75" customHeight="1">
      <c r="G3" s="85" t="s">
        <v>4</v>
      </c>
      <c r="H3" s="85"/>
      <c r="I3" s="85"/>
      <c r="J3" s="85"/>
      <c r="K3" s="85"/>
      <c r="L3" s="85"/>
      <c r="M3" s="85"/>
      <c r="N3" s="85"/>
    </row>
    <row r="4" spans="3:25">
      <c r="G4" s="85"/>
      <c r="H4" s="85"/>
      <c r="I4" s="85"/>
      <c r="J4" s="85"/>
      <c r="K4" s="85"/>
      <c r="L4" s="85"/>
      <c r="M4" s="85"/>
      <c r="N4" s="85"/>
      <c r="R4" s="29"/>
      <c r="S4" s="29"/>
      <c r="T4" s="36"/>
      <c r="U4" s="36"/>
    </row>
    <row r="5" spans="3:25" s="3" customFormat="1" ht="8.25" customHeight="1">
      <c r="K5" s="27"/>
      <c r="L5" s="27"/>
      <c r="M5" s="27"/>
      <c r="N5" s="27"/>
      <c r="O5" s="27"/>
      <c r="P5" s="28"/>
      <c r="Q5" s="28"/>
      <c r="R5" s="28"/>
      <c r="S5" s="28"/>
      <c r="U5" s="37"/>
    </row>
    <row r="6" spans="3:25" ht="15" customHeight="1">
      <c r="G6" s="75" t="s">
        <v>85</v>
      </c>
      <c r="H6" s="75"/>
      <c r="I6" s="75"/>
      <c r="J6" s="75"/>
      <c r="K6" s="75"/>
      <c r="L6" s="75"/>
      <c r="M6" s="75"/>
      <c r="N6" s="75"/>
      <c r="O6" s="75"/>
      <c r="P6" s="75"/>
      <c r="Q6" s="75"/>
      <c r="R6" s="75"/>
      <c r="S6" s="75"/>
      <c r="T6" s="75"/>
      <c r="U6" s="75"/>
      <c r="V6" s="75"/>
      <c r="W6" s="75"/>
    </row>
    <row r="7" spans="3:25" ht="15.75" customHeight="1">
      <c r="G7" s="75"/>
      <c r="H7" s="75"/>
      <c r="I7" s="75"/>
      <c r="J7" s="75"/>
      <c r="K7" s="75"/>
      <c r="L7" s="75"/>
      <c r="M7" s="75"/>
      <c r="N7" s="75"/>
      <c r="O7" s="75"/>
      <c r="P7" s="75"/>
      <c r="Q7" s="75"/>
      <c r="R7" s="75"/>
      <c r="S7" s="75"/>
      <c r="T7" s="75"/>
      <c r="U7" s="75"/>
      <c r="V7" s="75"/>
      <c r="W7" s="75"/>
    </row>
    <row r="8" spans="3:25" ht="15" customHeight="1">
      <c r="G8" s="75"/>
      <c r="H8" s="75"/>
      <c r="I8" s="75"/>
      <c r="J8" s="75"/>
      <c r="K8" s="75"/>
      <c r="L8" s="75"/>
      <c r="M8" s="75"/>
      <c r="N8" s="75"/>
      <c r="O8" s="75"/>
      <c r="P8" s="75"/>
      <c r="Q8" s="75"/>
      <c r="R8" s="75"/>
      <c r="S8" s="75"/>
      <c r="T8" s="75"/>
      <c r="U8" s="75"/>
      <c r="V8" s="75"/>
      <c r="W8" s="75"/>
    </row>
    <row r="9" spans="3:25" ht="27.75" customHeight="1">
      <c r="G9" s="75"/>
      <c r="H9" s="75"/>
      <c r="I9" s="75"/>
      <c r="J9" s="75"/>
      <c r="K9" s="75"/>
      <c r="L9" s="75"/>
      <c r="M9" s="75"/>
      <c r="N9" s="75"/>
      <c r="O9" s="75"/>
      <c r="P9" s="75"/>
      <c r="Q9" s="75"/>
      <c r="R9" s="75"/>
      <c r="S9" s="75"/>
      <c r="T9" s="75"/>
      <c r="U9" s="75"/>
      <c r="V9" s="75"/>
      <c r="W9" s="75"/>
    </row>
    <row r="10" spans="3:25">
      <c r="P10" s="32"/>
      <c r="Q10" s="32"/>
      <c r="R10" s="32"/>
      <c r="S10" s="32"/>
      <c r="T10" s="72"/>
      <c r="U10" s="72"/>
    </row>
    <row r="11" spans="3:25">
      <c r="G11" s="85" t="s">
        <v>72</v>
      </c>
      <c r="H11" s="85"/>
      <c r="I11" s="85"/>
      <c r="J11" s="85"/>
      <c r="K11" s="85"/>
      <c r="L11" s="85"/>
      <c r="M11" s="85"/>
      <c r="N11" s="85"/>
      <c r="P11" s="33"/>
      <c r="Q11" s="33"/>
      <c r="R11" s="33"/>
      <c r="S11" s="33"/>
      <c r="T11" s="72"/>
      <c r="U11" s="72"/>
    </row>
    <row r="12" spans="3:25">
      <c r="G12" s="85"/>
      <c r="H12" s="85"/>
      <c r="I12" s="85"/>
      <c r="J12" s="85"/>
      <c r="K12" s="85"/>
      <c r="L12" s="85"/>
      <c r="M12" s="85"/>
      <c r="N12" s="85"/>
      <c r="R12" s="33"/>
      <c r="S12" s="33"/>
      <c r="T12" s="72"/>
      <c r="U12" s="72"/>
    </row>
    <row r="13" spans="3:25" s="3" customFormat="1" ht="12" customHeight="1">
      <c r="R13" s="8"/>
      <c r="S13" s="8"/>
      <c r="T13" s="37"/>
      <c r="U13" s="37"/>
    </row>
    <row r="14" spans="3:25" ht="15.75" customHeight="1">
      <c r="T14" s="36"/>
      <c r="U14" s="36"/>
    </row>
    <row r="15" spans="3:25" ht="21" customHeight="1">
      <c r="G15" s="74" t="s">
        <v>47</v>
      </c>
      <c r="H15" s="74"/>
      <c r="I15" s="74"/>
      <c r="J15" s="74"/>
      <c r="K15" s="74"/>
      <c r="L15" s="74"/>
      <c r="M15" s="74"/>
      <c r="N15" s="74"/>
      <c r="T15" s="36"/>
      <c r="U15" s="36"/>
    </row>
    <row r="16" spans="3:25" ht="11.25" customHeight="1">
      <c r="G16" s="39"/>
      <c r="H16" s="39"/>
      <c r="I16" s="39"/>
      <c r="J16" s="39"/>
      <c r="K16" s="39"/>
      <c r="L16" s="39"/>
      <c r="M16" s="39"/>
      <c r="N16" s="39"/>
      <c r="T16" s="36"/>
      <c r="U16" s="36"/>
    </row>
    <row r="17" spans="7:23" ht="33" customHeight="1">
      <c r="G17" s="73" t="s">
        <v>48</v>
      </c>
      <c r="H17" s="73"/>
      <c r="I17" s="73"/>
      <c r="J17" s="73"/>
      <c r="K17" s="73"/>
      <c r="L17" s="73"/>
      <c r="M17" s="73"/>
      <c r="N17" s="73"/>
      <c r="T17" s="36"/>
      <c r="U17" s="36"/>
    </row>
    <row r="18" spans="7:23" ht="15.75" customHeight="1">
      <c r="G18" s="73" t="s">
        <v>49</v>
      </c>
      <c r="H18" s="73"/>
      <c r="I18" s="73"/>
      <c r="J18" s="73"/>
      <c r="K18" s="73"/>
      <c r="L18" s="73"/>
      <c r="M18" s="73"/>
      <c r="N18" s="73"/>
      <c r="T18" s="36"/>
      <c r="U18" s="36"/>
    </row>
    <row r="19" spans="7:23" ht="33.75" customHeight="1">
      <c r="G19" s="73"/>
      <c r="H19" s="73"/>
      <c r="I19" s="73"/>
      <c r="J19" s="73"/>
      <c r="K19" s="73"/>
      <c r="L19" s="73"/>
      <c r="M19" s="73"/>
      <c r="N19" s="73"/>
      <c r="T19" s="36"/>
      <c r="U19" s="36"/>
    </row>
    <row r="20" spans="7:23" ht="18" customHeight="1">
      <c r="G20" s="38"/>
      <c r="H20" s="38"/>
      <c r="I20" s="38"/>
      <c r="J20" s="38"/>
      <c r="K20" s="38"/>
      <c r="L20" s="38"/>
      <c r="M20" s="38"/>
      <c r="N20" s="38"/>
      <c r="T20" s="36"/>
      <c r="U20" s="36"/>
    </row>
    <row r="21" spans="7:23">
      <c r="T21" s="36"/>
      <c r="U21" s="36"/>
    </row>
    <row r="22" spans="7:23">
      <c r="G22" s="85" t="s">
        <v>12</v>
      </c>
      <c r="H22" s="85"/>
      <c r="I22" s="85"/>
      <c r="J22" s="85"/>
      <c r="K22" s="85"/>
      <c r="L22" s="85"/>
      <c r="M22" s="85"/>
      <c r="N22" s="85"/>
      <c r="T22" s="36"/>
      <c r="U22" s="36"/>
    </row>
    <row r="23" spans="7:23">
      <c r="G23" s="85"/>
      <c r="H23" s="85"/>
      <c r="I23" s="85"/>
      <c r="J23" s="85"/>
      <c r="K23" s="85"/>
      <c r="L23" s="85"/>
      <c r="M23" s="85"/>
      <c r="N23" s="85"/>
      <c r="T23" s="36"/>
      <c r="U23" s="36"/>
    </row>
    <row r="24" spans="7:23" s="3" customFormat="1">
      <c r="T24" s="37"/>
      <c r="U24" s="37"/>
    </row>
    <row r="25" spans="7:23">
      <c r="T25" s="36"/>
      <c r="U25" s="36"/>
    </row>
    <row r="26" spans="7:23" ht="18">
      <c r="G26" s="79" t="s">
        <v>86</v>
      </c>
      <c r="H26" s="80"/>
      <c r="I26" s="80"/>
      <c r="J26" s="80"/>
      <c r="K26" s="80"/>
      <c r="L26" s="80"/>
      <c r="M26" s="80"/>
      <c r="N26" s="80"/>
      <c r="O26" s="80"/>
      <c r="P26" s="80"/>
      <c r="Q26" s="80"/>
      <c r="R26" s="80"/>
      <c r="S26" s="80"/>
      <c r="T26" s="80"/>
      <c r="U26" s="80"/>
      <c r="V26" s="80"/>
      <c r="W26" s="81"/>
    </row>
    <row r="27" spans="7:23">
      <c r="G27" s="10"/>
      <c r="H27" s="10"/>
      <c r="I27" s="10"/>
      <c r="J27" s="10"/>
      <c r="K27" s="3"/>
      <c r="L27" s="3"/>
      <c r="M27" s="3"/>
      <c r="N27" s="3"/>
      <c r="O27" s="3"/>
      <c r="P27" s="3"/>
      <c r="Q27" s="3"/>
      <c r="R27" s="3"/>
      <c r="S27" s="3"/>
      <c r="T27" s="3"/>
      <c r="U27" s="3"/>
      <c r="V27" s="3"/>
      <c r="W27" s="3"/>
    </row>
    <row r="28" spans="7:23" ht="15.75" thickBot="1">
      <c r="G28" s="10"/>
      <c r="H28" s="10"/>
      <c r="I28" s="10"/>
      <c r="J28" s="10"/>
      <c r="K28" s="3"/>
      <c r="L28" s="8"/>
      <c r="M28" s="8"/>
      <c r="N28" s="8"/>
      <c r="O28" s="8"/>
      <c r="P28" s="8"/>
      <c r="Q28" s="8"/>
      <c r="R28" s="8"/>
      <c r="S28" s="8"/>
      <c r="T28" s="3"/>
      <c r="U28" s="3"/>
      <c r="V28" s="3"/>
      <c r="W28" s="3"/>
    </row>
    <row r="29" spans="7:23" ht="15.75" thickBot="1">
      <c r="G29" s="4"/>
      <c r="H29" s="22" t="s">
        <v>87</v>
      </c>
      <c r="I29" s="13">
        <v>65</v>
      </c>
      <c r="J29" s="8"/>
      <c r="K29" s="8"/>
      <c r="L29" s="8"/>
      <c r="M29" s="60" t="s">
        <v>88</v>
      </c>
      <c r="N29" s="61"/>
      <c r="O29" s="62"/>
      <c r="P29" s="61"/>
      <c r="Q29" s="63"/>
      <c r="R29" s="62"/>
      <c r="S29" s="61"/>
      <c r="T29" s="64"/>
      <c r="U29" s="3"/>
      <c r="V29" s="3"/>
      <c r="W29" s="3"/>
    </row>
    <row r="30" spans="7:23" ht="15.75" thickBot="1">
      <c r="G30" s="6"/>
      <c r="H30" s="22" t="s">
        <v>89</v>
      </c>
      <c r="I30" s="13">
        <v>89</v>
      </c>
      <c r="J30" s="8"/>
      <c r="K30" s="8"/>
      <c r="L30" s="8"/>
      <c r="M30" s="13" t="s">
        <v>90</v>
      </c>
      <c r="N30" s="13" t="s">
        <v>52</v>
      </c>
      <c r="O30" s="15" t="str">
        <f>+CONCATENATE(I33)</f>
        <v>69</v>
      </c>
      <c r="P30" s="15" t="s">
        <v>54</v>
      </c>
      <c r="Q30" s="15" t="str">
        <f>+CONCATENATE(I29)</f>
        <v>65</v>
      </c>
      <c r="R30" s="13" t="s">
        <v>55</v>
      </c>
      <c r="S30" s="13" t="s">
        <v>91</v>
      </c>
      <c r="T30" s="13">
        <f>+MOD(O30+Q30,$K$32)</f>
        <v>34</v>
      </c>
      <c r="U30" s="3"/>
      <c r="V30" s="3"/>
      <c r="W30" s="3"/>
    </row>
    <row r="31" spans="7:23" ht="15.75" thickBot="1">
      <c r="G31" s="6"/>
      <c r="H31" s="22" t="s">
        <v>92</v>
      </c>
      <c r="I31" s="13">
        <v>98</v>
      </c>
      <c r="J31" s="8"/>
      <c r="K31" s="8"/>
      <c r="L31" s="8"/>
      <c r="M31" s="52" t="s">
        <v>93</v>
      </c>
      <c r="N31" s="13" t="s">
        <v>52</v>
      </c>
      <c r="O31" s="15" t="str">
        <f>+CONCATENATE(T30)</f>
        <v>34</v>
      </c>
      <c r="P31" s="15" t="s">
        <v>54</v>
      </c>
      <c r="Q31" s="15" t="str">
        <f t="shared" ref="Q31:Q36" si="0">+CONCATENATE(I30)</f>
        <v>89</v>
      </c>
      <c r="R31" s="13" t="s">
        <v>55</v>
      </c>
      <c r="S31" s="13" t="s">
        <v>73</v>
      </c>
      <c r="T31" s="13">
        <f t="shared" ref="T31:T36" si="1">+MOD(O31+Q31,$K$32)</f>
        <v>23</v>
      </c>
      <c r="U31" s="3"/>
      <c r="V31" s="3"/>
      <c r="W31" s="3"/>
    </row>
    <row r="32" spans="7:23" ht="15.75" thickBot="1">
      <c r="G32" s="8"/>
      <c r="H32" s="22" t="s">
        <v>94</v>
      </c>
      <c r="I32" s="13">
        <v>3</v>
      </c>
      <c r="J32" s="8" t="s">
        <v>76</v>
      </c>
      <c r="K32" s="13">
        <v>100</v>
      </c>
      <c r="L32" s="8"/>
      <c r="M32" s="52" t="s">
        <v>95</v>
      </c>
      <c r="N32" s="13" t="s">
        <v>52</v>
      </c>
      <c r="O32" s="15" t="str">
        <f t="shared" ref="O32:O36" si="2">+CONCATENATE(T31)</f>
        <v>23</v>
      </c>
      <c r="P32" s="15" t="s">
        <v>54</v>
      </c>
      <c r="Q32" s="15" t="str">
        <f t="shared" si="0"/>
        <v>98</v>
      </c>
      <c r="R32" s="13" t="s">
        <v>55</v>
      </c>
      <c r="S32" s="13" t="s">
        <v>73</v>
      </c>
      <c r="T32" s="13">
        <f t="shared" si="1"/>
        <v>21</v>
      </c>
      <c r="U32" s="3"/>
      <c r="V32" s="3"/>
      <c r="W32" s="3"/>
    </row>
    <row r="33" spans="7:23" ht="15.75" thickBot="1">
      <c r="G33" s="8"/>
      <c r="H33" s="22" t="s">
        <v>96</v>
      </c>
      <c r="I33" s="13">
        <v>69</v>
      </c>
      <c r="J33" s="8" t="s">
        <v>77</v>
      </c>
      <c r="K33" s="13">
        <v>99</v>
      </c>
      <c r="L33" s="8"/>
      <c r="M33" s="52" t="s">
        <v>97</v>
      </c>
      <c r="N33" s="13" t="s">
        <v>52</v>
      </c>
      <c r="O33" s="15" t="str">
        <f t="shared" si="2"/>
        <v>21</v>
      </c>
      <c r="P33" s="15" t="s">
        <v>54</v>
      </c>
      <c r="Q33" s="15" t="str">
        <f t="shared" si="0"/>
        <v>3</v>
      </c>
      <c r="R33" s="13" t="s">
        <v>55</v>
      </c>
      <c r="S33" s="13" t="s">
        <v>73</v>
      </c>
      <c r="T33" s="13">
        <f t="shared" si="1"/>
        <v>24</v>
      </c>
      <c r="U33" s="37"/>
      <c r="V33" s="3"/>
      <c r="W33" s="3"/>
    </row>
    <row r="34" spans="7:23" ht="16.5" thickBot="1">
      <c r="G34" s="20"/>
      <c r="H34" s="22"/>
      <c r="I34" s="8"/>
      <c r="J34" s="8"/>
      <c r="K34" s="49"/>
      <c r="L34" s="8"/>
      <c r="M34" s="56" t="s">
        <v>98</v>
      </c>
      <c r="N34" s="13" t="s">
        <v>52</v>
      </c>
      <c r="O34" s="15" t="str">
        <f t="shared" si="2"/>
        <v>24</v>
      </c>
      <c r="P34" s="15" t="s">
        <v>54</v>
      </c>
      <c r="Q34" s="15" t="str">
        <f t="shared" si="0"/>
        <v>69</v>
      </c>
      <c r="R34" s="13" t="s">
        <v>55</v>
      </c>
      <c r="S34" s="13" t="s">
        <v>73</v>
      </c>
      <c r="T34" s="13">
        <f t="shared" si="1"/>
        <v>93</v>
      </c>
      <c r="U34" s="3"/>
      <c r="V34" s="3"/>
      <c r="W34" s="3"/>
    </row>
    <row r="35" spans="7:23" ht="16.5" thickBot="1">
      <c r="G35" s="20"/>
      <c r="H35" s="22"/>
      <c r="I35" s="20"/>
      <c r="J35" s="20"/>
      <c r="K35" s="50"/>
      <c r="L35" s="8"/>
      <c r="M35" s="56" t="s">
        <v>99</v>
      </c>
      <c r="N35" s="13" t="s">
        <v>52</v>
      </c>
      <c r="O35" s="15" t="str">
        <f t="shared" si="2"/>
        <v>93</v>
      </c>
      <c r="P35" s="15" t="s">
        <v>54</v>
      </c>
      <c r="Q35" s="15" t="str">
        <f>+CONCATENATE(T30)</f>
        <v>34</v>
      </c>
      <c r="R35" s="13" t="s">
        <v>55</v>
      </c>
      <c r="S35" s="13" t="s">
        <v>73</v>
      </c>
      <c r="T35" s="13">
        <f t="shared" si="1"/>
        <v>27</v>
      </c>
      <c r="U35" s="3"/>
      <c r="V35" s="3"/>
      <c r="W35" s="3"/>
    </row>
    <row r="36" spans="7:23" ht="16.5" thickBot="1">
      <c r="G36" s="20"/>
      <c r="H36" s="20"/>
      <c r="I36" s="20"/>
      <c r="J36" s="20"/>
      <c r="K36" s="50"/>
      <c r="L36" s="8"/>
      <c r="M36" s="56" t="s">
        <v>100</v>
      </c>
      <c r="N36" s="13" t="s">
        <v>52</v>
      </c>
      <c r="O36" s="15" t="str">
        <f t="shared" si="2"/>
        <v>27</v>
      </c>
      <c r="P36" s="15" t="s">
        <v>54</v>
      </c>
      <c r="Q36" s="15" t="str">
        <f>+CONCATENATE(T31)</f>
        <v>23</v>
      </c>
      <c r="R36" s="13" t="s">
        <v>55</v>
      </c>
      <c r="S36" s="13" t="s">
        <v>73</v>
      </c>
      <c r="T36" s="13">
        <f t="shared" si="1"/>
        <v>50</v>
      </c>
      <c r="U36" s="3"/>
      <c r="V36" s="3"/>
      <c r="W36" s="3"/>
    </row>
    <row r="37" spans="7:23">
      <c r="G37" s="20"/>
      <c r="H37" s="20"/>
      <c r="I37" s="20"/>
      <c r="J37" s="20"/>
      <c r="K37" s="22"/>
      <c r="L37" s="3"/>
      <c r="M37" s="8"/>
      <c r="N37" s="8"/>
      <c r="O37" s="8"/>
      <c r="P37" s="8"/>
      <c r="Q37" s="8"/>
      <c r="R37" s="8"/>
      <c r="S37" s="3"/>
      <c r="T37" s="3"/>
      <c r="U37" s="3"/>
      <c r="V37" s="3"/>
      <c r="W37" s="3"/>
    </row>
    <row r="38" spans="7:23">
      <c r="G38" s="20"/>
      <c r="H38" s="20"/>
      <c r="I38" s="20"/>
      <c r="J38" s="20"/>
      <c r="K38" s="22"/>
      <c r="L38" s="3"/>
      <c r="M38" s="8"/>
      <c r="N38" s="8"/>
      <c r="O38" s="8"/>
      <c r="P38" s="8"/>
      <c r="Q38" s="8"/>
      <c r="R38" s="8"/>
      <c r="S38" s="3"/>
      <c r="T38" s="3"/>
      <c r="U38" s="3"/>
      <c r="V38" s="3"/>
      <c r="W38" s="3"/>
    </row>
    <row r="39" spans="7:23" ht="15.75" thickBot="1">
      <c r="G39" s="20"/>
      <c r="H39" s="20"/>
      <c r="I39" s="20"/>
      <c r="J39" s="20"/>
      <c r="K39" s="20"/>
      <c r="L39" s="20"/>
      <c r="M39" s="8"/>
      <c r="N39" s="8"/>
      <c r="O39" s="8"/>
      <c r="P39" s="8"/>
      <c r="Q39" s="8"/>
      <c r="R39" s="8"/>
      <c r="S39" s="3"/>
      <c r="T39" s="3"/>
      <c r="U39" s="3"/>
      <c r="V39" s="3"/>
      <c r="W39" s="3"/>
    </row>
    <row r="40" spans="7:23" ht="15.75" thickBot="1">
      <c r="G40" s="54"/>
      <c r="H40" s="54"/>
      <c r="I40" s="54"/>
      <c r="J40" s="54"/>
      <c r="K40" s="54"/>
      <c r="L40" s="54"/>
      <c r="M40" s="8"/>
      <c r="N40" s="13" t="s">
        <v>64</v>
      </c>
      <c r="O40" s="15" t="str">
        <f t="shared" ref="O40:O46" si="3">+CONCATENATE(T30)</f>
        <v>34</v>
      </c>
      <c r="P40" s="15" t="s">
        <v>65</v>
      </c>
      <c r="Q40" s="15" t="str">
        <f>+CONCATENATE($K$33)</f>
        <v>99</v>
      </c>
      <c r="R40" s="51" t="s">
        <v>66</v>
      </c>
      <c r="S40" s="13">
        <f>+O40/Q40</f>
        <v>0.34343434343434343</v>
      </c>
      <c r="T40" s="3"/>
      <c r="U40" s="3"/>
      <c r="V40" s="3"/>
      <c r="W40" s="3"/>
    </row>
    <row r="41" spans="7:23" ht="15.75" thickBot="1">
      <c r="G41" s="3"/>
      <c r="H41" s="3"/>
      <c r="I41" s="3"/>
      <c r="J41" s="3"/>
      <c r="K41" s="3"/>
      <c r="L41" s="3"/>
      <c r="M41" s="8"/>
      <c r="N41" s="13" t="s">
        <v>67</v>
      </c>
      <c r="O41" s="15" t="str">
        <f t="shared" si="3"/>
        <v>23</v>
      </c>
      <c r="P41" s="15" t="s">
        <v>65</v>
      </c>
      <c r="Q41" s="15" t="str">
        <f t="shared" ref="Q41:Q45" si="4">+CONCATENATE($K$33)</f>
        <v>99</v>
      </c>
      <c r="R41" s="51" t="s">
        <v>66</v>
      </c>
      <c r="S41" s="13">
        <f t="shared" ref="S41:S46" si="5">+O41/Q41</f>
        <v>0.23232323232323232</v>
      </c>
      <c r="T41" s="3"/>
      <c r="U41" s="3"/>
      <c r="V41" s="3"/>
      <c r="W41" s="3"/>
    </row>
    <row r="42" spans="7:23" ht="15.75" thickBot="1">
      <c r="G42" s="3"/>
      <c r="H42" s="3"/>
      <c r="I42" s="3"/>
      <c r="J42" s="3"/>
      <c r="K42" s="3"/>
      <c r="L42" s="3"/>
      <c r="M42" s="8"/>
      <c r="N42" s="13" t="s">
        <v>68</v>
      </c>
      <c r="O42" s="15" t="str">
        <f t="shared" si="3"/>
        <v>21</v>
      </c>
      <c r="P42" s="15" t="s">
        <v>65</v>
      </c>
      <c r="Q42" s="15" t="str">
        <f t="shared" si="4"/>
        <v>99</v>
      </c>
      <c r="R42" s="51" t="s">
        <v>66</v>
      </c>
      <c r="S42" s="13">
        <f t="shared" si="5"/>
        <v>0.21212121212121213</v>
      </c>
      <c r="T42" s="3"/>
      <c r="U42" s="3"/>
      <c r="V42" s="3"/>
      <c r="W42" s="3"/>
    </row>
    <row r="43" spans="7:23" ht="15.75" thickBot="1">
      <c r="G43" s="3"/>
      <c r="H43" s="3"/>
      <c r="I43" s="3"/>
      <c r="J43" s="3"/>
      <c r="K43" s="3"/>
      <c r="L43" s="3"/>
      <c r="M43" s="8"/>
      <c r="N43" s="13" t="s">
        <v>69</v>
      </c>
      <c r="O43" s="15" t="str">
        <f t="shared" si="3"/>
        <v>24</v>
      </c>
      <c r="P43" s="15" t="s">
        <v>65</v>
      </c>
      <c r="Q43" s="15" t="str">
        <f t="shared" si="4"/>
        <v>99</v>
      </c>
      <c r="R43" s="51" t="s">
        <v>66</v>
      </c>
      <c r="S43" s="13">
        <f t="shared" si="5"/>
        <v>0.24242424242424243</v>
      </c>
      <c r="T43" s="3"/>
      <c r="U43" s="3"/>
      <c r="V43" s="3"/>
      <c r="W43" s="3"/>
    </row>
    <row r="44" spans="7:23" ht="15.75" thickBot="1">
      <c r="G44" s="3"/>
      <c r="H44" s="3"/>
      <c r="I44" s="3"/>
      <c r="J44" s="3"/>
      <c r="K44" s="3"/>
      <c r="L44" s="3"/>
      <c r="M44" s="8"/>
      <c r="N44" s="13" t="s">
        <v>79</v>
      </c>
      <c r="O44" s="15" t="str">
        <f t="shared" si="3"/>
        <v>93</v>
      </c>
      <c r="P44" s="15" t="s">
        <v>65</v>
      </c>
      <c r="Q44" s="15" t="str">
        <f t="shared" si="4"/>
        <v>99</v>
      </c>
      <c r="R44" s="51" t="s">
        <v>66</v>
      </c>
      <c r="S44" s="13">
        <f t="shared" si="5"/>
        <v>0.93939393939393945</v>
      </c>
      <c r="T44" s="3"/>
      <c r="U44" s="3"/>
      <c r="V44" s="3"/>
      <c r="W44" s="3"/>
    </row>
    <row r="45" spans="7:23" ht="15.75" thickBot="1">
      <c r="G45" s="3"/>
      <c r="H45" s="3"/>
      <c r="I45" s="3"/>
      <c r="J45" s="3"/>
      <c r="K45" s="3"/>
      <c r="L45" s="3"/>
      <c r="M45" s="8"/>
      <c r="N45" s="13" t="s">
        <v>80</v>
      </c>
      <c r="O45" s="15" t="str">
        <f t="shared" si="3"/>
        <v>27</v>
      </c>
      <c r="P45" s="15" t="s">
        <v>65</v>
      </c>
      <c r="Q45" s="15" t="str">
        <f t="shared" si="4"/>
        <v>99</v>
      </c>
      <c r="R45" s="51" t="s">
        <v>66</v>
      </c>
      <c r="S45" s="13">
        <f t="shared" si="5"/>
        <v>0.27272727272727271</v>
      </c>
      <c r="T45" s="3"/>
      <c r="U45" s="3"/>
      <c r="V45" s="3"/>
      <c r="W45" s="3"/>
    </row>
    <row r="46" spans="7:23" ht="15.75" thickBot="1">
      <c r="G46" s="3"/>
      <c r="H46" s="3"/>
      <c r="I46" s="3"/>
      <c r="J46" s="3"/>
      <c r="K46" s="3"/>
      <c r="L46" s="3"/>
      <c r="M46" s="3"/>
      <c r="N46" s="13" t="s">
        <v>81</v>
      </c>
      <c r="O46" s="15" t="str">
        <f t="shared" si="3"/>
        <v>50</v>
      </c>
      <c r="P46" s="15" t="s">
        <v>65</v>
      </c>
      <c r="Q46" s="15" t="str">
        <f>+CONCATENATE($K$33)</f>
        <v>99</v>
      </c>
      <c r="R46" s="51" t="s">
        <v>66</v>
      </c>
      <c r="S46" s="13">
        <f t="shared" si="5"/>
        <v>0.50505050505050508</v>
      </c>
      <c r="T46" s="3"/>
      <c r="U46" s="3"/>
      <c r="V46" s="3"/>
      <c r="W46" s="3"/>
    </row>
    <row r="47" spans="7:23">
      <c r="G47" s="3"/>
      <c r="H47" s="3"/>
      <c r="I47" s="3"/>
      <c r="J47" s="3"/>
      <c r="K47" s="3"/>
      <c r="L47" s="3"/>
      <c r="M47" s="3"/>
      <c r="N47" s="3"/>
      <c r="O47" s="3"/>
      <c r="P47" s="3"/>
      <c r="Q47" s="3"/>
      <c r="R47" s="3"/>
      <c r="S47" s="3"/>
      <c r="T47" s="3"/>
      <c r="U47" s="3"/>
      <c r="V47" s="3"/>
      <c r="W47" s="3"/>
    </row>
    <row r="48" spans="7:23">
      <c r="G48" s="3"/>
      <c r="H48" s="3"/>
      <c r="I48" s="3"/>
      <c r="J48" s="3"/>
      <c r="K48" s="3"/>
      <c r="L48" s="3"/>
      <c r="M48" s="3"/>
      <c r="N48" s="3"/>
      <c r="O48" s="3"/>
      <c r="P48" s="3"/>
      <c r="Q48" s="3"/>
      <c r="R48" s="3"/>
      <c r="S48" s="3"/>
      <c r="T48" s="3"/>
      <c r="U48" s="3"/>
      <c r="V48" s="3"/>
      <c r="W48" s="3"/>
    </row>
    <row r="49" spans="7:23">
      <c r="G49" s="3"/>
      <c r="H49" s="3"/>
      <c r="I49" s="3"/>
      <c r="J49" s="3"/>
      <c r="K49" s="3"/>
      <c r="L49" s="3"/>
      <c r="M49" s="3"/>
      <c r="N49" s="3"/>
      <c r="O49" s="3"/>
      <c r="P49" s="3"/>
      <c r="Q49" s="3"/>
      <c r="R49" s="3"/>
      <c r="S49" s="3"/>
      <c r="T49" s="3"/>
      <c r="U49" s="3"/>
      <c r="V49" s="3"/>
      <c r="W49" s="3"/>
    </row>
    <row r="50" spans="7:23">
      <c r="G50" s="3"/>
      <c r="H50" s="3"/>
      <c r="I50" s="3"/>
      <c r="J50" s="3"/>
      <c r="K50" s="3"/>
      <c r="L50" s="3"/>
      <c r="M50" s="3"/>
      <c r="N50" s="3"/>
      <c r="O50" s="3"/>
      <c r="P50" s="3"/>
      <c r="Q50" s="3"/>
      <c r="R50" s="3"/>
      <c r="S50" s="3"/>
      <c r="T50" s="3"/>
      <c r="U50" s="3"/>
      <c r="V50" s="3"/>
      <c r="W50" s="3"/>
    </row>
    <row r="51" spans="7:23">
      <c r="G51" s="3"/>
      <c r="H51" s="3"/>
      <c r="I51" s="3"/>
      <c r="J51" s="3"/>
      <c r="K51" s="3"/>
      <c r="L51" s="3"/>
      <c r="M51" s="3"/>
      <c r="N51" s="3"/>
      <c r="O51" s="3"/>
      <c r="P51" s="3"/>
      <c r="Q51" s="3"/>
      <c r="R51" s="3"/>
      <c r="S51" s="3"/>
      <c r="T51" s="3"/>
      <c r="U51" s="3"/>
      <c r="V51" s="3"/>
      <c r="W51" s="3"/>
    </row>
    <row r="52" spans="7:23">
      <c r="G52" s="85" t="s">
        <v>22</v>
      </c>
      <c r="H52" s="85"/>
      <c r="I52" s="85"/>
      <c r="J52" s="85"/>
      <c r="K52" s="85"/>
      <c r="L52" s="85"/>
      <c r="M52" s="85"/>
      <c r="N52" s="85"/>
    </row>
    <row r="53" spans="7:23">
      <c r="G53" s="85"/>
      <c r="H53" s="85"/>
      <c r="I53" s="85"/>
      <c r="J53" s="85"/>
      <c r="K53" s="85"/>
      <c r="L53" s="85"/>
      <c r="M53" s="85"/>
      <c r="N53" s="85"/>
    </row>
    <row r="54" spans="7:23" s="3" customFormat="1"/>
    <row r="55" spans="7:23" ht="18">
      <c r="G55" s="77" t="s">
        <v>43</v>
      </c>
      <c r="H55" s="77"/>
      <c r="I55" s="77"/>
      <c r="J55" s="77"/>
      <c r="K55" s="77"/>
      <c r="L55" s="77"/>
      <c r="M55" s="77"/>
      <c r="N55" s="77"/>
      <c r="O55" s="77"/>
      <c r="P55" s="77"/>
      <c r="Q55" s="77"/>
      <c r="R55" s="77"/>
      <c r="S55" s="77"/>
    </row>
    <row r="56" spans="7:23" ht="44.25" customHeight="1">
      <c r="G56" s="82" t="s">
        <v>83</v>
      </c>
      <c r="H56" s="83"/>
      <c r="I56" s="83"/>
      <c r="J56" s="83"/>
      <c r="K56" s="83"/>
      <c r="L56" s="83"/>
      <c r="M56" s="83"/>
      <c r="N56" s="83"/>
      <c r="O56" s="83"/>
      <c r="P56" s="83"/>
      <c r="Q56" s="83"/>
      <c r="R56" s="83"/>
      <c r="S56" s="84"/>
    </row>
    <row r="57" spans="7:23" ht="18" customHeight="1">
      <c r="G57" s="76" t="s">
        <v>25</v>
      </c>
      <c r="H57" s="76"/>
      <c r="I57" s="76"/>
      <c r="J57" s="76"/>
      <c r="K57" s="76"/>
      <c r="L57" s="76"/>
      <c r="M57" s="76"/>
      <c r="N57" s="76"/>
      <c r="O57" s="76"/>
      <c r="P57" s="76"/>
      <c r="Q57" s="76"/>
      <c r="R57" s="76"/>
      <c r="S57" s="76"/>
    </row>
    <row r="58" spans="7:23" ht="15" customHeight="1">
      <c r="G58" s="76"/>
      <c r="H58" s="76"/>
      <c r="I58" s="76"/>
      <c r="J58" s="76"/>
      <c r="K58" s="76"/>
      <c r="L58" s="76"/>
      <c r="M58" s="76"/>
      <c r="N58" s="76"/>
      <c r="O58" s="76"/>
      <c r="P58" s="76"/>
      <c r="Q58" s="76"/>
      <c r="R58" s="76"/>
      <c r="S58" s="76"/>
    </row>
    <row r="76" spans="10:20">
      <c r="J76" s="34"/>
      <c r="K76" s="34"/>
      <c r="L76" s="34"/>
      <c r="M76" s="34"/>
      <c r="N76" s="34"/>
      <c r="O76" s="34"/>
      <c r="P76" s="34"/>
      <c r="Q76" s="34"/>
      <c r="R76" s="34"/>
      <c r="S76" s="34"/>
      <c r="T76" s="34"/>
    </row>
    <row r="77" spans="10:20" ht="15.75" thickBot="1">
      <c r="J77" s="34"/>
      <c r="K77" s="34"/>
      <c r="L77" s="34"/>
      <c r="M77" s="34"/>
      <c r="N77" s="34"/>
      <c r="O77" s="34"/>
      <c r="P77" s="34"/>
      <c r="Q77" s="34"/>
      <c r="R77" s="34"/>
      <c r="S77" s="34"/>
      <c r="T77" s="34"/>
    </row>
    <row r="78" spans="10:20" ht="18.75" thickBot="1">
      <c r="J78" s="68" t="s">
        <v>26</v>
      </c>
      <c r="K78" s="69"/>
      <c r="L78" s="69"/>
      <c r="M78" s="69"/>
      <c r="N78" s="69"/>
      <c r="O78" s="69"/>
      <c r="P78" s="69"/>
      <c r="Q78" s="69"/>
      <c r="R78" s="69"/>
      <c r="S78" s="69"/>
      <c r="T78" s="70"/>
    </row>
    <row r="79" spans="10:20">
      <c r="J79" s="19"/>
      <c r="K79" s="20"/>
      <c r="L79" s="20"/>
      <c r="M79" s="20"/>
      <c r="N79" s="20"/>
      <c r="O79" s="20"/>
      <c r="P79" s="20"/>
      <c r="Q79" s="20"/>
      <c r="R79" s="20"/>
      <c r="S79" s="20"/>
      <c r="T79" s="23"/>
    </row>
  </sheetData>
  <mergeCells count="15">
    <mergeCell ref="G15:N15"/>
    <mergeCell ref="G1:Y1"/>
    <mergeCell ref="G3:N4"/>
    <mergeCell ref="G6:W9"/>
    <mergeCell ref="T10:U12"/>
    <mergeCell ref="G11:N12"/>
    <mergeCell ref="G56:S56"/>
    <mergeCell ref="G57:S58"/>
    <mergeCell ref="J78:T78"/>
    <mergeCell ref="G17:N17"/>
    <mergeCell ref="G18:N19"/>
    <mergeCell ref="G22:N23"/>
    <mergeCell ref="G26:W26"/>
    <mergeCell ref="G52:N53"/>
    <mergeCell ref="G55:S5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e7a0accf-5f78-4c2c-af3c-724d667c60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DDC85C3B42EF4494729AB3532BF7C6" ma:contentTypeVersion="8" ma:contentTypeDescription="Create a new document." ma:contentTypeScope="" ma:versionID="a8c536ad483a13be5c395ab970540074">
  <xsd:schema xmlns:xsd="http://www.w3.org/2001/XMLSchema" xmlns:xs="http://www.w3.org/2001/XMLSchema" xmlns:p="http://schemas.microsoft.com/office/2006/metadata/properties" xmlns:ns2="e7a0accf-5f78-4c2c-af3c-724d667c60a7" targetNamespace="http://schemas.microsoft.com/office/2006/metadata/properties" ma:root="true" ma:fieldsID="4d41fb5c2c96a48f6e9b07cd97c75967" ns2:_="">
    <xsd:import namespace="e7a0accf-5f78-4c2c-af3c-724d667c60a7"/>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a0accf-5f78-4c2c-af3c-724d667c60a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5F7228-AAFA-4B63-AC12-572CC7F19444}"/>
</file>

<file path=customXml/itemProps2.xml><?xml version="1.0" encoding="utf-8"?>
<ds:datastoreItem xmlns:ds="http://schemas.openxmlformats.org/officeDocument/2006/customXml" ds:itemID="{134CE1B9-1E5B-4733-9353-74AF2E761C83}"/>
</file>

<file path=customXml/itemProps3.xml><?xml version="1.0" encoding="utf-8"?>
<ds:datastoreItem xmlns:ds="http://schemas.openxmlformats.org/officeDocument/2006/customXml" ds:itemID="{A7F09FE0-9221-4616-8010-7C6425DACC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cutire</dc:creator>
  <cp:keywords/>
  <dc:description/>
  <cp:lastModifiedBy>Modaldo Tunon</cp:lastModifiedBy>
  <cp:revision/>
  <dcterms:created xsi:type="dcterms:W3CDTF">2021-10-29T15:31:42Z</dcterms:created>
  <dcterms:modified xsi:type="dcterms:W3CDTF">2021-11-12T20:58:37Z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0x01010064DDC85C3B42EF4494729AB3532BF7C6</vt:lpwstr>
  </property>
</Properties>
</file>