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der\Desktop\teste2\"/>
    </mc:Choice>
  </mc:AlternateContent>
  <xr:revisionPtr revIDLastSave="0" documentId="13_ncr:1_{8A1042EF-87CD-4881-B123-962757E8AC94}" xr6:coauthVersionLast="33" xr6:coauthVersionMax="33" xr10:uidLastSave="{00000000-0000-0000-0000-000000000000}"/>
  <bookViews>
    <workbookView xWindow="0" yWindow="0" windowWidth="15345" windowHeight="4470" xr2:uid="{8E18FFC9-CAA1-4895-97E0-572517F60D96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C18" i="1"/>
  <c r="D14" i="1"/>
  <c r="E14" i="1"/>
  <c r="F14" i="1"/>
  <c r="G14" i="1"/>
  <c r="H14" i="1"/>
  <c r="I14" i="1"/>
  <c r="J14" i="1"/>
  <c r="K14" i="1"/>
  <c r="L14" i="1"/>
  <c r="M14" i="1"/>
  <c r="N14" i="1"/>
  <c r="C14" i="1"/>
  <c r="D10" i="1"/>
  <c r="E10" i="1"/>
  <c r="F10" i="1"/>
  <c r="G10" i="1"/>
  <c r="H10" i="1"/>
  <c r="I10" i="1"/>
  <c r="J10" i="1"/>
  <c r="K10" i="1"/>
  <c r="L10" i="1"/>
  <c r="M10" i="1"/>
  <c r="N10" i="1"/>
  <c r="C10" i="1"/>
  <c r="J8" i="1"/>
  <c r="I12" i="1"/>
  <c r="F16" i="1" l="1"/>
  <c r="G16" i="1"/>
  <c r="H16" i="1"/>
  <c r="I16" i="1"/>
  <c r="J16" i="1"/>
  <c r="K16" i="1"/>
  <c r="L16" i="1"/>
  <c r="M16" i="1"/>
  <c r="N16" i="1"/>
  <c r="D16" i="1"/>
  <c r="E16" i="1"/>
  <c r="C16" i="1"/>
  <c r="K8" i="1"/>
  <c r="L8" i="1"/>
  <c r="M8" i="1"/>
  <c r="N8" i="1"/>
  <c r="K12" i="1"/>
  <c r="L12" i="1"/>
  <c r="M12" i="1"/>
  <c r="N12" i="1"/>
  <c r="K5" i="1"/>
  <c r="L5" i="1"/>
  <c r="M5" i="1"/>
  <c r="N5" i="1"/>
  <c r="K6" i="1"/>
  <c r="L6" i="1"/>
  <c r="M6" i="1"/>
  <c r="N6" i="1"/>
  <c r="E12" i="1"/>
  <c r="F12" i="1"/>
  <c r="G12" i="1"/>
  <c r="H12" i="1"/>
  <c r="J12" i="1"/>
  <c r="D12" i="1"/>
  <c r="C12" i="1"/>
  <c r="D8" i="1"/>
  <c r="E8" i="1"/>
  <c r="F8" i="1"/>
  <c r="G8" i="1"/>
  <c r="H8" i="1"/>
  <c r="I8" i="1"/>
  <c r="C8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C6" i="1"/>
  <c r="C5" i="1"/>
</calcChain>
</file>

<file path=xl/sharedStrings.xml><?xml version="1.0" encoding="utf-8"?>
<sst xmlns="http://schemas.openxmlformats.org/spreadsheetml/2006/main" count="68" uniqueCount="29">
  <si>
    <t>Analisando saídas do programa</t>
  </si>
  <si>
    <t>Entrada</t>
  </si>
  <si>
    <t>Saída</t>
  </si>
  <si>
    <t xml:space="preserve">Teste 1 </t>
  </si>
  <si>
    <t>Teste 2</t>
  </si>
  <si>
    <t>Teste 3</t>
  </si>
  <si>
    <t>Teste 4</t>
  </si>
  <si>
    <t>Tempo total</t>
  </si>
  <si>
    <t>Vx (m/s)</t>
  </si>
  <si>
    <t>Vy (m/s)</t>
  </si>
  <si>
    <t>Ângulo (°)</t>
  </si>
  <si>
    <t>Velocidade (m/s)</t>
  </si>
  <si>
    <t>Delta posição x</t>
  </si>
  <si>
    <t>Real (m)</t>
  </si>
  <si>
    <t>Simulado (m)</t>
  </si>
  <si>
    <t>Real (s)</t>
  </si>
  <si>
    <t>Simulado (s)</t>
  </si>
  <si>
    <t>Teste 0</t>
  </si>
  <si>
    <t>Teste 5</t>
  </si>
  <si>
    <t>Teste 6</t>
  </si>
  <si>
    <t>Teste 7</t>
  </si>
  <si>
    <t>Teste 8</t>
  </si>
  <si>
    <t>Teste 9</t>
  </si>
  <si>
    <t>Teste 10</t>
  </si>
  <si>
    <t>Teste 11</t>
  </si>
  <si>
    <t>Parametro--}</t>
  </si>
  <si>
    <t>Processamento</t>
  </si>
  <si>
    <t>Altura máxima y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</si>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</sst>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D04E-B6C6-4F7A-ACB2-3028F51AAEEB}">
  <dimension ref="A1:N20"/>
  <sheetViews>
    <sheetView tabSelected="1" workbookViewId="0">
      <selection activeCell="N21" sqref="N21"/>
    </sheetView>
  </sheetViews>
  <sheetFormatPr defaultColWidth="17.7109375" defaultRowHeight="15" x14ac:dyDescent="0.25"/>
  <cols>
    <col min="1" max="1" width="18.85546875" customWidth="1"/>
  </cols>
  <sheetData>
    <row r="1" spans="1:14" ht="28.5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3"/>
      <c r="B2" s="5"/>
      <c r="C2" s="2" t="s">
        <v>17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x14ac:dyDescent="0.25">
      <c r="A3" s="9" t="s">
        <v>1</v>
      </c>
      <c r="B3" s="6" t="s">
        <v>10</v>
      </c>
      <c r="C3" s="2">
        <v>30</v>
      </c>
      <c r="D3" s="2">
        <v>45</v>
      </c>
      <c r="E3" s="2">
        <v>60</v>
      </c>
      <c r="F3" s="2">
        <v>90</v>
      </c>
      <c r="G3" s="2">
        <v>30</v>
      </c>
      <c r="H3" s="2">
        <v>45</v>
      </c>
      <c r="I3" s="2">
        <v>60</v>
      </c>
      <c r="J3" s="2">
        <v>90</v>
      </c>
      <c r="K3" s="2">
        <v>30</v>
      </c>
      <c r="L3" s="2">
        <v>45</v>
      </c>
      <c r="M3" s="2">
        <v>60</v>
      </c>
      <c r="N3" s="2">
        <v>90</v>
      </c>
    </row>
    <row r="4" spans="1:14" x14ac:dyDescent="0.25">
      <c r="A4" s="10"/>
      <c r="B4" s="6" t="s">
        <v>11</v>
      </c>
      <c r="C4" s="2">
        <v>5</v>
      </c>
      <c r="D4" s="2">
        <v>5</v>
      </c>
      <c r="E4" s="2">
        <v>5</v>
      </c>
      <c r="F4" s="2">
        <v>5</v>
      </c>
      <c r="G4" s="2">
        <v>8</v>
      </c>
      <c r="H4" s="2">
        <v>8</v>
      </c>
      <c r="I4" s="2">
        <v>8</v>
      </c>
      <c r="J4" s="2">
        <v>8</v>
      </c>
      <c r="K4" s="2">
        <v>12</v>
      </c>
      <c r="L4" s="2">
        <v>12</v>
      </c>
      <c r="M4" s="2">
        <v>12</v>
      </c>
      <c r="N4" s="2">
        <v>12</v>
      </c>
    </row>
    <row r="5" spans="1:14" x14ac:dyDescent="0.25">
      <c r="A5" s="9" t="s">
        <v>26</v>
      </c>
      <c r="B5" s="6" t="s">
        <v>8</v>
      </c>
      <c r="C5" s="7">
        <f>COS(C3*PI()/180)*C4</f>
        <v>4.3301270189221936</v>
      </c>
      <c r="D5" s="7">
        <f t="shared" ref="D5:J5" si="0">COS(D3*PI()/180)*D4</f>
        <v>3.5355339059327378</v>
      </c>
      <c r="E5" s="7">
        <f t="shared" si="0"/>
        <v>2.5000000000000004</v>
      </c>
      <c r="F5" s="7">
        <f t="shared" si="0"/>
        <v>3.06287113727155E-16</v>
      </c>
      <c r="G5" s="7">
        <f t="shared" si="0"/>
        <v>6.9282032302755097</v>
      </c>
      <c r="H5" s="7">
        <f t="shared" si="0"/>
        <v>5.6568542494923806</v>
      </c>
      <c r="I5" s="7">
        <f t="shared" si="0"/>
        <v>4.0000000000000009</v>
      </c>
      <c r="J5" s="7">
        <f t="shared" si="0"/>
        <v>4.90059381963448E-16</v>
      </c>
      <c r="K5" s="7">
        <f t="shared" ref="K5" si="1">COS(K3*PI()/180)*K4</f>
        <v>10.392304845413264</v>
      </c>
      <c r="L5" s="7">
        <f t="shared" ref="L5" si="2">COS(L3*PI()/180)*L4</f>
        <v>8.4852813742385713</v>
      </c>
      <c r="M5" s="7">
        <f t="shared" ref="M5" si="3">COS(M3*PI()/180)*M4</f>
        <v>6.0000000000000018</v>
      </c>
      <c r="N5" s="7">
        <f t="shared" ref="N5" si="4">COS(N3*PI()/180)*N4</f>
        <v>7.3508907294517201E-16</v>
      </c>
    </row>
    <row r="6" spans="1:14" x14ac:dyDescent="0.25">
      <c r="A6" s="10"/>
      <c r="B6" s="6" t="s">
        <v>9</v>
      </c>
      <c r="C6" s="7">
        <f>SIN(C3*PI()/180)*C4</f>
        <v>2.4999999999999996</v>
      </c>
      <c r="D6" s="7">
        <f t="shared" ref="D6:J6" si="5">SIN(D3*PI()/180)*D4</f>
        <v>3.5355339059327373</v>
      </c>
      <c r="E6" s="7">
        <f t="shared" si="5"/>
        <v>4.3301270189221928</v>
      </c>
      <c r="F6" s="7">
        <f t="shared" si="5"/>
        <v>5</v>
      </c>
      <c r="G6" s="7">
        <f t="shared" si="5"/>
        <v>3.9999999999999996</v>
      </c>
      <c r="H6" s="7">
        <f t="shared" si="5"/>
        <v>5.6568542494923797</v>
      </c>
      <c r="I6" s="7">
        <f t="shared" si="5"/>
        <v>6.9282032302755088</v>
      </c>
      <c r="J6" s="7">
        <f t="shared" si="5"/>
        <v>8</v>
      </c>
      <c r="K6" s="7">
        <f t="shared" ref="K6:N6" si="6">SIN(K3*PI()/180)*K4</f>
        <v>5.9999999999999991</v>
      </c>
      <c r="L6" s="7">
        <f t="shared" si="6"/>
        <v>8.4852813742385695</v>
      </c>
      <c r="M6" s="7">
        <f t="shared" si="6"/>
        <v>10.392304845413264</v>
      </c>
      <c r="N6" s="7">
        <f t="shared" si="6"/>
        <v>12</v>
      </c>
    </row>
    <row r="7" spans="1:14" s="1" customFormat="1" ht="17.25" customHeight="1" x14ac:dyDescent="0.3">
      <c r="A7" s="9" t="s">
        <v>2</v>
      </c>
      <c r="B7" s="4" t="s">
        <v>25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J7" s="4" t="s">
        <v>7</v>
      </c>
      <c r="K7" s="4" t="s">
        <v>7</v>
      </c>
      <c r="L7" s="4" t="s">
        <v>7</v>
      </c>
      <c r="M7" s="4" t="s">
        <v>7</v>
      </c>
      <c r="N7" s="4" t="s">
        <v>7</v>
      </c>
    </row>
    <row r="8" spans="1:14" ht="15" customHeight="1" x14ac:dyDescent="0.25">
      <c r="A8" s="11"/>
      <c r="B8" s="3" t="s">
        <v>15</v>
      </c>
      <c r="C8" s="7">
        <f>C6/4.9</f>
        <v>0.51020408163265296</v>
      </c>
      <c r="D8" s="7">
        <f t="shared" ref="D8:I8" si="7">D6/4.9</f>
        <v>0.72153753182300762</v>
      </c>
      <c r="E8" s="7">
        <f t="shared" si="7"/>
        <v>0.88369939161677402</v>
      </c>
      <c r="F8" s="7">
        <f t="shared" si="7"/>
        <v>1.0204081632653061</v>
      </c>
      <c r="G8" s="7">
        <f t="shared" si="7"/>
        <v>0.81632653061224469</v>
      </c>
      <c r="H8" s="7">
        <f t="shared" si="7"/>
        <v>1.1544600509168121</v>
      </c>
      <c r="I8" s="7">
        <f t="shared" si="7"/>
        <v>1.4139190265868384</v>
      </c>
      <c r="J8" s="7">
        <f>J6/4.9</f>
        <v>1.6326530612244896</v>
      </c>
      <c r="K8" s="7">
        <f t="shared" ref="K8:N8" si="8">K6/4.9</f>
        <v>1.2244897959183672</v>
      </c>
      <c r="L8" s="7">
        <f t="shared" si="8"/>
        <v>1.7316900763752181</v>
      </c>
      <c r="M8" s="7">
        <f t="shared" si="8"/>
        <v>2.1208785398802577</v>
      </c>
      <c r="N8" s="7">
        <f t="shared" si="8"/>
        <v>2.4489795918367343</v>
      </c>
    </row>
    <row r="9" spans="1:14" ht="15" customHeight="1" x14ac:dyDescent="0.25">
      <c r="A9" s="11"/>
      <c r="B9" s="3" t="s">
        <v>16</v>
      </c>
      <c r="C9" s="2">
        <v>0.5</v>
      </c>
      <c r="D9" s="7">
        <v>0.7167</v>
      </c>
      <c r="E9" s="7">
        <v>0.86670000000000003</v>
      </c>
      <c r="F9" s="7">
        <v>1.0166999999999999</v>
      </c>
      <c r="G9" s="7">
        <v>0.8</v>
      </c>
      <c r="H9" s="7">
        <v>1.1499999999999999</v>
      </c>
      <c r="I9" s="7">
        <v>1.4</v>
      </c>
      <c r="J9" s="2">
        <v>1.6167</v>
      </c>
      <c r="K9" s="2">
        <v>1.2166999999999999</v>
      </c>
      <c r="L9" s="2">
        <v>1.7166999999999999</v>
      </c>
      <c r="M9" s="7">
        <v>2.1</v>
      </c>
      <c r="N9" s="2">
        <v>2.4333</v>
      </c>
    </row>
    <row r="10" spans="1:14" ht="15" customHeight="1" x14ac:dyDescent="0.25">
      <c r="A10" s="11"/>
      <c r="B10" s="2" t="s">
        <v>28</v>
      </c>
      <c r="C10" s="7">
        <f>C9-C8</f>
        <v>-1.0204081632652962E-2</v>
      </c>
      <c r="D10" s="7">
        <f t="shared" ref="D10:N10" si="9">D9-D8</f>
        <v>-4.8375318230076125E-3</v>
      </c>
      <c r="E10" s="7">
        <f t="shared" si="9"/>
        <v>-1.6999391616773996E-2</v>
      </c>
      <c r="F10" s="7">
        <f t="shared" si="9"/>
        <v>-3.708163265306208E-3</v>
      </c>
      <c r="G10" s="7">
        <f t="shared" si="9"/>
        <v>-1.632653061224465E-2</v>
      </c>
      <c r="H10" s="7">
        <f t="shared" si="9"/>
        <v>-4.4600509168122304E-3</v>
      </c>
      <c r="I10" s="7">
        <f t="shared" si="9"/>
        <v>-1.3919026586838523E-2</v>
      </c>
      <c r="J10" s="7">
        <f t="shared" si="9"/>
        <v>-1.5953061224489584E-2</v>
      </c>
      <c r="K10" s="7">
        <f t="shared" si="9"/>
        <v>-7.7897959183672594E-3</v>
      </c>
      <c r="L10" s="7">
        <f t="shared" si="9"/>
        <v>-1.4990076375218209E-2</v>
      </c>
      <c r="M10" s="7">
        <f t="shared" si="9"/>
        <v>-2.0878539880257563E-2</v>
      </c>
      <c r="N10" s="7">
        <f t="shared" si="9"/>
        <v>-1.5679591836734286E-2</v>
      </c>
    </row>
    <row r="11" spans="1:14" s="1" customFormat="1" ht="17.25" customHeight="1" x14ac:dyDescent="0.3">
      <c r="A11" s="11"/>
      <c r="B11" s="4" t="s">
        <v>25</v>
      </c>
      <c r="C11" s="4" t="s">
        <v>27</v>
      </c>
      <c r="D11" s="4" t="s">
        <v>27</v>
      </c>
      <c r="E11" s="4" t="s">
        <v>27</v>
      </c>
      <c r="F11" s="4" t="s">
        <v>27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27</v>
      </c>
      <c r="L11" s="4" t="s">
        <v>27</v>
      </c>
      <c r="M11" s="4" t="s">
        <v>27</v>
      </c>
      <c r="N11" s="4" t="s">
        <v>27</v>
      </c>
    </row>
    <row r="12" spans="1:14" ht="15" customHeight="1" x14ac:dyDescent="0.25">
      <c r="A12" s="11"/>
      <c r="B12" s="3" t="s">
        <v>13</v>
      </c>
      <c r="C12" s="7">
        <f>C6^2/19.6</f>
        <v>0.31887755102040805</v>
      </c>
      <c r="D12" s="7">
        <f>D6^2/19.6</f>
        <v>0.6377551020408162</v>
      </c>
      <c r="E12" s="7">
        <f>E6^2/19.6</f>
        <v>0.95663265306122425</v>
      </c>
      <c r="F12" s="7">
        <f>F6^2/19.6</f>
        <v>1.2755102040816326</v>
      </c>
      <c r="G12" s="7">
        <f>G6^2/19.6</f>
        <v>0.81632653061224469</v>
      </c>
      <c r="H12" s="7">
        <f>H6^2/19.6</f>
        <v>1.6326530612244894</v>
      </c>
      <c r="I12" s="7">
        <f>(I6^2)/19.6</f>
        <v>2.4489795918367343</v>
      </c>
      <c r="J12" s="7">
        <f>J6^2/19.6</f>
        <v>3.2653061224489792</v>
      </c>
      <c r="K12" s="7">
        <f t="shared" ref="K12:N12" si="10">K6^2/19.6</f>
        <v>1.8367346938775502</v>
      </c>
      <c r="L12" s="7">
        <f t="shared" si="10"/>
        <v>3.6734693877551012</v>
      </c>
      <c r="M12" s="7">
        <f t="shared" si="10"/>
        <v>5.5102040816326525</v>
      </c>
      <c r="N12" s="7">
        <f t="shared" si="10"/>
        <v>7.3469387755102034</v>
      </c>
    </row>
    <row r="13" spans="1:14" ht="15" customHeight="1" x14ac:dyDescent="0.25">
      <c r="A13" s="11"/>
      <c r="B13" s="3" t="s">
        <v>14</v>
      </c>
      <c r="C13" s="2">
        <v>0.30990000000000001</v>
      </c>
      <c r="D13" s="2">
        <v>0.63219999999999998</v>
      </c>
      <c r="E13" s="2">
        <v>0.95660000000000001</v>
      </c>
      <c r="F13" s="2">
        <v>1.2821</v>
      </c>
      <c r="G13" s="2">
        <v>0.81369999999999998</v>
      </c>
      <c r="H13" s="2">
        <v>1.6475</v>
      </c>
      <c r="I13" s="2">
        <v>2.4845000000000002</v>
      </c>
      <c r="J13" s="2">
        <v>3.3227000000000002</v>
      </c>
      <c r="K13" s="2">
        <v>1.8553999999999999</v>
      </c>
      <c r="L13" s="2">
        <v>3.7425000000000002</v>
      </c>
      <c r="M13" s="2">
        <v>5.6349</v>
      </c>
      <c r="N13" s="2">
        <v>7.5290999999999997</v>
      </c>
    </row>
    <row r="14" spans="1:14" ht="15" customHeight="1" x14ac:dyDescent="0.25">
      <c r="A14" s="11"/>
      <c r="B14" s="2" t="s">
        <v>28</v>
      </c>
      <c r="C14" s="7">
        <f>C13-C12</f>
        <v>-8.9775510204080367E-3</v>
      </c>
      <c r="D14" s="7">
        <f t="shared" ref="D14:N14" si="11">D13-D12</f>
        <v>-5.5551020408162177E-3</v>
      </c>
      <c r="E14" s="7">
        <f t="shared" si="11"/>
        <v>-3.2653061224241497E-5</v>
      </c>
      <c r="F14" s="7">
        <f t="shared" si="11"/>
        <v>6.5897959183673915E-3</v>
      </c>
      <c r="G14" s="7">
        <f t="shared" si="11"/>
        <v>-2.6265306122447152E-3</v>
      </c>
      <c r="H14" s="7">
        <f t="shared" si="11"/>
        <v>1.4846938775510576E-2</v>
      </c>
      <c r="I14" s="7">
        <f t="shared" si="11"/>
        <v>3.5520408163265849E-2</v>
      </c>
      <c r="J14" s="7">
        <f t="shared" si="11"/>
        <v>5.7393877551020989E-2</v>
      </c>
      <c r="K14" s="7">
        <f t="shared" si="11"/>
        <v>1.8665306122449765E-2</v>
      </c>
      <c r="L14" s="7">
        <f t="shared" si="11"/>
        <v>6.9030612244898926E-2</v>
      </c>
      <c r="M14" s="7">
        <f t="shared" si="11"/>
        <v>0.1246959183673475</v>
      </c>
      <c r="N14" s="7">
        <f t="shared" si="11"/>
        <v>0.18216122448979633</v>
      </c>
    </row>
    <row r="15" spans="1:14" s="1" customFormat="1" ht="17.25" customHeight="1" x14ac:dyDescent="0.3">
      <c r="A15" s="11"/>
      <c r="B15" s="4" t="s">
        <v>25</v>
      </c>
      <c r="C15" s="4" t="s">
        <v>12</v>
      </c>
      <c r="D15" s="4" t="s">
        <v>12</v>
      </c>
      <c r="E15" s="4" t="s">
        <v>12</v>
      </c>
      <c r="F15" s="4" t="s">
        <v>12</v>
      </c>
      <c r="G15" s="4" t="s">
        <v>12</v>
      </c>
      <c r="H15" s="4" t="s">
        <v>12</v>
      </c>
      <c r="I15" s="4" t="s">
        <v>12</v>
      </c>
      <c r="J15" s="4" t="s">
        <v>12</v>
      </c>
      <c r="K15" s="4" t="s">
        <v>12</v>
      </c>
      <c r="L15" s="4" t="s">
        <v>12</v>
      </c>
      <c r="M15" s="4" t="s">
        <v>12</v>
      </c>
      <c r="N15" s="4" t="s">
        <v>12</v>
      </c>
    </row>
    <row r="16" spans="1:14" ht="15" customHeight="1" x14ac:dyDescent="0.25">
      <c r="A16" s="11"/>
      <c r="B16" s="3" t="s">
        <v>13</v>
      </c>
      <c r="C16" s="7">
        <f>C5*C6/4.9</f>
        <v>2.2092484790419351</v>
      </c>
      <c r="D16" s="7">
        <f t="shared" ref="D16:N16" si="12">D5*D6/4.9</f>
        <v>2.5510204081632653</v>
      </c>
      <c r="E16" s="7">
        <f t="shared" si="12"/>
        <v>2.2092484790419356</v>
      </c>
      <c r="F16" s="7">
        <f t="shared" si="12"/>
        <v>3.1253787115015815E-16</v>
      </c>
      <c r="G16" s="7">
        <f t="shared" si="12"/>
        <v>5.6556761063473537</v>
      </c>
      <c r="H16" s="7">
        <f t="shared" si="12"/>
        <v>6.5306122448979584</v>
      </c>
      <c r="I16" s="7">
        <f t="shared" si="12"/>
        <v>5.6556761063473555</v>
      </c>
      <c r="J16" s="7">
        <f t="shared" si="12"/>
        <v>8.0009695014440482E-16</v>
      </c>
      <c r="K16" s="7">
        <f t="shared" si="12"/>
        <v>12.725271239281545</v>
      </c>
      <c r="L16" s="7">
        <f t="shared" si="12"/>
        <v>14.693877551020407</v>
      </c>
      <c r="M16" s="7">
        <f t="shared" si="12"/>
        <v>12.725271239281552</v>
      </c>
      <c r="N16" s="7">
        <f t="shared" si="12"/>
        <v>1.8002181378249107E-15</v>
      </c>
    </row>
    <row r="17" spans="1:14" ht="15" customHeight="1" x14ac:dyDescent="0.25">
      <c r="A17" s="11"/>
      <c r="B17" s="3" t="s">
        <v>14</v>
      </c>
      <c r="C17" s="2">
        <v>2.2244999999999999</v>
      </c>
      <c r="D17" s="2">
        <v>2.5735000000000001</v>
      </c>
      <c r="E17" s="2">
        <v>2.1837</v>
      </c>
      <c r="F17" s="2">
        <v>4.0000000000000002E-4</v>
      </c>
      <c r="G17" s="2">
        <v>5.6424000000000003</v>
      </c>
      <c r="H17" s="12">
        <v>6.5744999999999996</v>
      </c>
      <c r="I17" s="2">
        <v>5.6314000000000002</v>
      </c>
      <c r="J17" s="7">
        <v>1E-4</v>
      </c>
      <c r="K17" s="2">
        <v>12.802300000000001</v>
      </c>
      <c r="L17" s="2">
        <v>14.680300000000001</v>
      </c>
      <c r="M17" s="2">
        <v>12.655900000000001</v>
      </c>
      <c r="N17" s="13">
        <v>5.0000000000000001E-4</v>
      </c>
    </row>
    <row r="18" spans="1:14" x14ac:dyDescent="0.25">
      <c r="A18" s="10"/>
      <c r="B18" s="2" t="s">
        <v>28</v>
      </c>
      <c r="C18" s="7">
        <f>C17-C16</f>
        <v>1.5251520958064813E-2</v>
      </c>
      <c r="D18" s="7">
        <f t="shared" ref="D18:N18" si="13">D17-D16</f>
        <v>2.2479591836734869E-2</v>
      </c>
      <c r="E18" s="7">
        <f t="shared" si="13"/>
        <v>-2.5548479041935579E-2</v>
      </c>
      <c r="F18" s="7">
        <f t="shared" si="13"/>
        <v>3.999999999996875E-4</v>
      </c>
      <c r="G18" s="7">
        <f t="shared" si="13"/>
        <v>-1.3276106347353434E-2</v>
      </c>
      <c r="H18" s="7">
        <f t="shared" si="13"/>
        <v>4.3887755102041126E-2</v>
      </c>
      <c r="I18" s="7">
        <f t="shared" si="13"/>
        <v>-2.4276106347355331E-2</v>
      </c>
      <c r="J18" s="7">
        <f t="shared" si="13"/>
        <v>9.9999999999199904E-5</v>
      </c>
      <c r="K18" s="7">
        <f t="shared" si="13"/>
        <v>7.7028760718455658E-2</v>
      </c>
      <c r="L18" s="7">
        <f t="shared" si="13"/>
        <v>-1.357755102040592E-2</v>
      </c>
      <c r="M18" s="7">
        <f t="shared" si="13"/>
        <v>-6.9371239281551311E-2</v>
      </c>
      <c r="N18" s="7">
        <f t="shared" si="13"/>
        <v>4.999999999981998E-4</v>
      </c>
    </row>
    <row r="20" spans="1:14" x14ac:dyDescent="0.25">
      <c r="F20" s="14"/>
    </row>
  </sheetData>
  <mergeCells count="4">
    <mergeCell ref="A1:N1"/>
    <mergeCell ref="A3:A4"/>
    <mergeCell ref="A5:A6"/>
    <mergeCell ref="A7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JJader</dc:creator>
  <cp:lastModifiedBy>JJader</cp:lastModifiedBy>
  <dcterms:created xsi:type="dcterms:W3CDTF">2018-06-16T01:58:17Z</dcterms:created>
  <dcterms:modified xsi:type="dcterms:W3CDTF">2018-06-16T20:59:31Z</dcterms:modified>
</cp:coreProperties>
</file>