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ramir\OneDrive\Documentos\Project-Meowmory\Docs\"/>
    </mc:Choice>
  </mc:AlternateContent>
  <xr:revisionPtr revIDLastSave="0" documentId="8_{CD4D925E-1738-44D1-911A-E47CE22AEE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-BACKLOG" sheetId="1" r:id="rId1"/>
    <sheet name="REQUISITOS-PRI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9" i="1"/>
  <c r="M8" i="1"/>
  <c r="G34" i="1"/>
  <c r="M5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M10" i="1" l="1"/>
</calcChain>
</file>

<file path=xl/sharedStrings.xml><?xml version="1.0" encoding="utf-8"?>
<sst xmlns="http://schemas.openxmlformats.org/spreadsheetml/2006/main" count="315" uniqueCount="113">
  <si>
    <t>PRODUCT BACKLOG - MEOWMORY</t>
  </si>
  <si>
    <t>ID</t>
  </si>
  <si>
    <t>REQUISITOS</t>
  </si>
  <si>
    <t>DESCRIÇÃO</t>
  </si>
  <si>
    <t>CLASSIFICAÇÃO</t>
  </si>
  <si>
    <t>TAMANHO</t>
  </si>
  <si>
    <t>TAM(#)</t>
  </si>
  <si>
    <t>PRIORIDADE</t>
  </si>
  <si>
    <t>SEMANA</t>
  </si>
  <si>
    <t>RF - 01</t>
  </si>
  <si>
    <t>Página Inicial (Home)</t>
  </si>
  <si>
    <t>Exibir uma página com informações sobre o projeto e destacando as principais funcionalidades da plataforma.</t>
  </si>
  <si>
    <t>Essencial</t>
  </si>
  <si>
    <t>M</t>
  </si>
  <si>
    <t>SEMANA - 2</t>
  </si>
  <si>
    <t>PARONAMA DE PONTOS</t>
  </si>
  <si>
    <t>RF - 02</t>
  </si>
  <si>
    <t>Página Sobre Mim</t>
  </si>
  <si>
    <t>Exibir uma página que conte por que o projeto foi criado e por qual motivação.</t>
  </si>
  <si>
    <t>Importante</t>
  </si>
  <si>
    <t>P</t>
  </si>
  <si>
    <t>TOTAL:</t>
  </si>
  <si>
    <t>RF - 03</t>
  </si>
  <si>
    <t>Página de Login</t>
  </si>
  <si>
    <t>Criar uma página login para o usuário acessar a plataforma, informando email e senha.</t>
  </si>
  <si>
    <t>SEMANA - 1</t>
  </si>
  <si>
    <t>RF - 04</t>
  </si>
  <si>
    <t>Validação de Login</t>
  </si>
  <si>
    <t>Verificar se os dados inseridos no formulário de login são válidos antes de permitir o acesso ao sistema, por meio da consulta ao banco de dados</t>
  </si>
  <si>
    <t>SEMANA - 3</t>
  </si>
  <si>
    <t>RF - 05</t>
  </si>
  <si>
    <t>Página de Cadastro</t>
  </si>
  <si>
    <t>Criar uma página de cadastro, solicitando nome, email e senha do usuário.</t>
  </si>
  <si>
    <t>RF - 06</t>
  </si>
  <si>
    <t>Validação da senha</t>
  </si>
  <si>
    <t>Implementar um verificador que assegura que a senha atenda aos requisitos de segurança, como conter pelo menos uma letra maiúscula, um número e ter mais de 8 caracteres.</t>
  </si>
  <si>
    <t>SEMANA - 4</t>
  </si>
  <si>
    <t>RF - 07</t>
  </si>
  <si>
    <t>Página Home do Blog</t>
  </si>
  <si>
    <t>Exibir uma página com cards das principais postagens sobre cuidados com gatos domésticos, permitindo que o usuário escolha o que deseja ler primeiro.</t>
  </si>
  <si>
    <t>MÉDIA:</t>
  </si>
  <si>
    <t>RF - 08</t>
  </si>
  <si>
    <t>Página do Conteúdo</t>
  </si>
  <si>
    <t>Exibir o conteúdo selecionado de forma objetiva, útil e direta, com informações relevantes, imagens explicativas e links externos confiáveis para aprofundamento.</t>
  </si>
  <si>
    <t>RF - 09</t>
  </si>
  <si>
    <t>Página de Perfil Usuário</t>
  </si>
  <si>
    <t>Exibir uma página com os principais dados do usuário e uma área dedicada às fichas dos gatos que ele registrou.</t>
  </si>
  <si>
    <t>G</t>
  </si>
  <si>
    <t>RF - 10</t>
  </si>
  <si>
    <t>Postar Homenagem do Gato</t>
  </si>
  <si>
    <t xml:space="preserve">Implementar a funcionalidade que permite ao usuário postar a homenagem do gato no feed, por meio de um botão, com a opção de publicar-la ou não. </t>
  </si>
  <si>
    <t>RF - 11</t>
  </si>
  <si>
    <t>Página de Cadastro da Ficha do Gato</t>
  </si>
  <si>
    <t xml:space="preserve">Criar página de cadastro da ficha do gato com campos como nome, foto (opcional), mês de nascimento e descrição. Usar layout fixo que simula a criação de personagem em RPG, com visual atrativo. </t>
  </si>
  <si>
    <t>RF - 12</t>
  </si>
  <si>
    <t>Funcionalidades RPG da Ficha</t>
  </si>
  <si>
    <t>Permitir escolha de “classe” fixa do gato (ex: Gato Místico, Caçador Nato, Gato Coxinha), uma frase de efeito pronta e atributos personalizados como força, fofura, preguiça, carência, raivosidade etc., simulando estatísticas de personagem em jogo.</t>
  </si>
  <si>
    <t>SEMENA - 3</t>
  </si>
  <si>
    <t>RF - 13</t>
  </si>
  <si>
    <t>Página do Feed</t>
  </si>
  <si>
    <t>Exibir uma página que mostre todas as homenagens de gatos publicadas .</t>
  </si>
  <si>
    <t>RF - 14</t>
  </si>
  <si>
    <t>Curtidas de Conforto nas Postagens</t>
  </si>
  <si>
    <t>Implementar um botão de curtida (coração) nas postagens. Quando a postagem for relacionada ao luto, o coração deverá ser alterado para um coração de conforto, oferecendo um toque de empatia e apoio.</t>
  </si>
  <si>
    <t>RF - 15</t>
  </si>
  <si>
    <t>Comentários nas Postagens</t>
  </si>
  <si>
    <t>Implementar a possibilidade de realizar comentarios a publicação.</t>
  </si>
  <si>
    <t>Desejável</t>
  </si>
  <si>
    <t>RF - 16</t>
  </si>
  <si>
    <t>Página de Administrador</t>
  </si>
  <si>
    <t>Exibir uma página com dados sobre o desempenho das homenagens publicadas (curtidas, visualizações, etc.) e informações sobre os usuários na plataforma.</t>
  </si>
  <si>
    <t>RF - 17</t>
  </si>
  <si>
    <t>Dashboard de Desempenho em Tempo Real</t>
  </si>
  <si>
    <t>Apresentar uma dashboard com dados em tempo real sobre o desempenho das publicações (curtidas, visualizações), crescimento de usuários cadastrados e aumento nas interações.</t>
  </si>
  <si>
    <t>RF - 18</t>
  </si>
  <si>
    <t>Manutenção Cadastral dos Usuários</t>
  </si>
  <si>
    <t>Disponibilizar uma área para consultar, editar ou excluir os dados dos usuários já cadastrados.</t>
  </si>
  <si>
    <t>RF - 19</t>
  </si>
  <si>
    <t>Codificação do Script do Banco de Dados</t>
  </si>
  <si>
    <t>Desenvolver o script de criação do banco de dados do sistema conforme a modelagem definida, respeitando as diretrizes, nomes das entidades e os relacionamentos entre as tabelas.</t>
  </si>
  <si>
    <t>RF - 20</t>
  </si>
  <si>
    <t>Implementação da API Data-Viz</t>
  </si>
  <si>
    <t>Implementar a API responsável por fazer a consultar e inserir os dados essenciais do sistema, como usuários, homenagens, postagens e demais informações necessárias para o funcionamento da plataforma.</t>
  </si>
  <si>
    <t>RNF - 01</t>
  </si>
  <si>
    <t>Prototipagem das Páginas</t>
  </si>
  <si>
    <t>Criar modelos visuais (protótipos) das principais telas do sistema para orientar o desenvolvimento e a validação com os usuários.</t>
  </si>
  <si>
    <t>RNF - 02</t>
  </si>
  <si>
    <t>Criar Nome do Projeto</t>
  </si>
  <si>
    <t>Estabelecer um nome oficial para o sistema/projeto como parte da identidade institucional.</t>
  </si>
  <si>
    <t>RNF - 03</t>
  </si>
  <si>
    <t>Seguir o Protótipo do Projeto</t>
  </si>
  <si>
    <t>Seguir a interface do sistema, sendo fielmente igual aos protótipos validados durante o planejamento do projeto.</t>
  </si>
  <si>
    <t>RNF - 04</t>
  </si>
  <si>
    <t>Design Moderno</t>
  </si>
  <si>
    <t>Adotar uma interface limpa, intuitiva e agradável, com estilo contemporâneo.</t>
  </si>
  <si>
    <t>RNF - 05</t>
  </si>
  <si>
    <t>Modelagem do Banco de Dados</t>
  </si>
  <si>
    <t>Realizar o planejamento e a estruturação das tabelas e relacionamentos do banco de dados no Mysql Workbench.</t>
  </si>
  <si>
    <t>RNF - 06</t>
  </si>
  <si>
    <t>Documentação</t>
  </si>
  <si>
    <t>Elaborar a documentação de todo o projeto.</t>
  </si>
  <si>
    <t>RNF - 07</t>
  </si>
  <si>
    <t>Diagrama de Visão do Negócio</t>
  </si>
  <si>
    <t>Representar os processos e objetivos do projeto do ponto de vista do negócio.</t>
  </si>
  <si>
    <t>RNF - 08</t>
  </si>
  <si>
    <t>Diagrama da Visão Técnica da Solução</t>
  </si>
  <si>
    <t>Representar a arquitetura e os componentes técnicos do sistema.</t>
  </si>
  <si>
    <t>RNF - 09</t>
  </si>
  <si>
    <t>Responsividade do Site</t>
  </si>
  <si>
    <t>Garantir que o sistema se adapte a diferente tamanho de monitores.</t>
  </si>
  <si>
    <t>RNF</t>
  </si>
  <si>
    <t>Estrelinhas no site</t>
  </si>
  <si>
    <t>Adicionar um mural com estrelinhas com base na quantidade de gatos homenageados na plataforma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</si>
</sst>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Grandview Display"/>
    </font>
    <font>
      <sz val="11"/>
      <color theme="1"/>
      <name val="Grandview Display"/>
    </font>
    <font>
      <b/>
      <sz val="11"/>
      <color theme="1"/>
      <name val="Grandview Display"/>
    </font>
    <font>
      <b/>
      <sz val="11"/>
      <color theme="1"/>
      <name val="Grandview"/>
    </font>
    <font>
      <b/>
      <sz val="11"/>
      <color theme="0"/>
      <name val="Grandview"/>
    </font>
    <font>
      <b/>
      <u/>
      <sz val="11"/>
      <color theme="1"/>
      <name val="Grandview Display"/>
      <family val="2"/>
    </font>
    <font>
      <b/>
      <sz val="11"/>
      <color theme="1"/>
      <name val="Grandview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0B5FF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inden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left" vertical="center" indent="1"/>
    </xf>
    <xf numFmtId="0" fontId="5" fillId="5" borderId="6" xfId="0" applyFont="1" applyFill="1" applyBorder="1" applyAlignment="1">
      <alignment horizontal="left" vertical="center" indent="1"/>
    </xf>
    <xf numFmtId="0" fontId="5" fillId="4" borderId="1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center" vertical="center" indent="1"/>
    </xf>
    <xf numFmtId="0" fontId="3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7" tint="0.399975585192419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 patternType="solid">
          <bgColor theme="7" tint="0.39997558519241921"/>
        </patternFill>
      </fill>
    </dxf>
    <dxf>
      <font>
        <b/>
        <name val="Grandview Display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randview Display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randview Display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name val="Grandview Display"/>
      </font>
      <alignment horizontal="center" vertical="center"/>
    </dxf>
    <dxf>
      <font>
        <name val="Grandview Display"/>
      </font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name val="Grandview Display"/>
      </font>
      <alignment vertical="center"/>
    </dxf>
    <dxf>
      <font>
        <name val="Grandview Display"/>
      </font>
      <alignment horizontal="left" vertical="center" relativeIndent="1"/>
    </dxf>
    <dxf>
      <font>
        <b/>
        <name val="Grandview Display"/>
      </font>
      <alignment horizontal="center" vertical="center"/>
    </dxf>
    <dxf>
      <font>
        <b/>
        <name val="Grandview Display"/>
      </font>
      <alignment horizontal="center" vertical="center"/>
    </dxf>
    <dxf>
      <font>
        <b/>
        <name val="Grandview Display"/>
      </font>
      <alignment horizontal="center" vertical="center"/>
    </dxf>
    <dxf>
      <font>
        <b/>
        <name val="Grandview Display"/>
      </font>
      <alignment horizontal="center" vertical="center"/>
    </dxf>
    <dxf>
      <font>
        <b/>
        <name val="Grandview Display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randview Display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randview Display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name val="Grandview Display"/>
      </font>
      <alignment horizontal="center" vertical="center"/>
    </dxf>
    <dxf>
      <font>
        <name val="Grandview Display"/>
      </font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ont>
        <name val="Grandview Display"/>
      </font>
      <alignment vertical="center"/>
    </dxf>
    <dxf>
      <font>
        <name val="Grandview Display"/>
      </font>
      <alignment horizontal="left" vertical="center" relativeIndent="1"/>
    </dxf>
  </dxfs>
  <tableStyles count="0" defaultTableStyle="TableStyleMedium2" defaultPivotStyle="PivotStyleMedium9"/>
  <colors>
    <mruColors>
      <color rgb="FF80B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0E1BDB-D26B-4DE3-AF4D-CE07FCA7273B}" name="Tabela4" displayName="Tabela4" ref="B3:I34" headerRowDxfId="29" dataDxfId="28" totalsRowDxfId="26" tableBorderDxfId="27">
  <autoFilter ref="B3:I34" xr:uid="{E10E1BDB-D26B-4DE3-AF4D-CE07FCA727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AD1D804-0CBC-4A32-BD1B-0A87F0717708}" name="ID" totalsRowLabel="Total" dataDxfId="25"/>
    <tableColumn id="2" xr3:uid="{5D7CEC9E-8C92-42D6-8D9E-BFB809CFECC8}" name="REQUISITOS" dataDxfId="24" totalsRowDxfId="23"/>
    <tableColumn id="3" xr3:uid="{9E62E117-2240-4F25-A84D-8A03EF52188C}" name="DESCRIÇÃO" dataDxfId="22" totalsRowDxfId="21"/>
    <tableColumn id="4" xr3:uid="{71D8F69E-8E0E-4D87-A9DE-BC173F5A8AF2}" name="CLASSIFICAÇÃO" dataDxfId="20"/>
    <tableColumn id="5" xr3:uid="{F7B48FC9-1238-4573-ABC5-7ABBF7A8D2D4}" name="TAMANHO" dataDxfId="19"/>
    <tableColumn id="6" xr3:uid="{34BA276E-2F98-431C-B157-4C5AC6D48565}" name="TAM(#)" dataDxfId="18">
      <calculatedColumnFormula>IF(F4="M", 8, IF(F4="G", 13, IF(F4="P", 5, "")))</calculatedColumnFormula>
    </tableColumn>
    <tableColumn id="7" xr3:uid="{D484C123-5179-4AE3-BE2B-218ECF8CEAC6}" name="PRIORIDADE" dataDxfId="17"/>
    <tableColumn id="8" xr3:uid="{114D59C1-EC37-47B3-A16F-78A587D5FA94}" name="SEMANA" totalsRowFunction="count" dataDxfId="16"/>
  </tableColumns>
  <tableStyleInfo name="TableStyleMedium5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98304-2356-4E55-B8AB-A9C40CE03C53}" name="Tabela42" displayName="Tabela42" ref="B3:E33" headerRowDxfId="15" dataDxfId="14" totalsRowDxfId="12" tableBorderDxfId="13">
  <autoFilter ref="B3:E33" xr:uid="{65998304-2356-4E55-B8AB-A9C40CE03C53}">
    <filterColumn colId="0" hiddenButton="1"/>
    <filterColumn colId="1" hiddenButton="1"/>
    <filterColumn colId="2" hiddenButton="1"/>
    <filterColumn colId="3" hiddenButton="1"/>
  </autoFilter>
  <tableColumns count="4">
    <tableColumn id="1" xr3:uid="{4294B917-1D65-44A7-A0DA-C9C3E5C62EA9}" name="ID" totalsRowLabel="Total" dataDxfId="11"/>
    <tableColumn id="2" xr3:uid="{90747139-D216-4938-A6FB-36079796041B}" name="REQUISITOS" dataDxfId="10" totalsRowDxfId="9"/>
    <tableColumn id="3" xr3:uid="{2B9932F0-1D4D-4707-9695-937E382947DA}" name="DESCRIÇÃO" dataDxfId="8" totalsRowDxfId="7"/>
    <tableColumn id="4" xr3:uid="{653C62BB-E58B-4AAE-8EDE-9C58CC0A5F73}" name="CLASSIFICAÇÃO" dataDxfId="6"/>
  </tableColumns>
  <tableStyleInfo name="TableStyleMedium5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34"/>
  <sheetViews>
    <sheetView tabSelected="1" zoomScale="77" workbookViewId="0">
      <selection activeCell="E8" sqref="E8"/>
    </sheetView>
  </sheetViews>
  <sheetFormatPr defaultRowHeight="14.4" x14ac:dyDescent="0.3"/>
  <cols>
    <col min="2" max="2" width="13.109375" customWidth="1"/>
    <col min="3" max="3" width="41.109375" customWidth="1"/>
    <col min="4" max="4" width="75.5546875" customWidth="1"/>
    <col min="5" max="5" width="21.33203125" style="9" customWidth="1"/>
    <col min="6" max="6" width="12.33203125" style="9" bestFit="1" customWidth="1"/>
    <col min="7" max="7" width="9.33203125" style="9" bestFit="1" customWidth="1"/>
    <col min="8" max="8" width="14.33203125" style="9" bestFit="1" customWidth="1"/>
    <col min="9" max="9" width="17.6640625" style="9" customWidth="1"/>
    <col min="12" max="12" width="21.5546875" bestFit="1" customWidth="1"/>
    <col min="13" max="13" width="14.6640625" style="15" customWidth="1"/>
  </cols>
  <sheetData>
    <row r="2" spans="2:13" ht="24.75" customHeight="1" x14ac:dyDescent="0.3">
      <c r="B2" s="32" t="s">
        <v>0</v>
      </c>
      <c r="C2" s="33"/>
      <c r="D2" s="33"/>
      <c r="E2" s="33"/>
      <c r="F2" s="33"/>
      <c r="G2" s="33"/>
      <c r="H2" s="33"/>
      <c r="I2" s="34"/>
    </row>
    <row r="3" spans="2:13" ht="23.25" customHeight="1" x14ac:dyDescent="0.3">
      <c r="B3" s="1" t="s">
        <v>1</v>
      </c>
      <c r="C3" s="1" t="s">
        <v>2</v>
      </c>
      <c r="D3" s="1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</row>
    <row r="4" spans="2:13" ht="45" customHeight="1" x14ac:dyDescent="0.3">
      <c r="B4" s="2" t="s">
        <v>9</v>
      </c>
      <c r="C4" s="4" t="s">
        <v>10</v>
      </c>
      <c r="D4" s="3" t="s">
        <v>11</v>
      </c>
      <c r="E4" s="11" t="s">
        <v>12</v>
      </c>
      <c r="F4" s="11" t="s">
        <v>13</v>
      </c>
      <c r="G4" s="13">
        <f>IF(F4="M", 8, IF(F4="G", 13, IF(F4="P", 5, "")))</f>
        <v>8</v>
      </c>
      <c r="H4" s="11">
        <v>1</v>
      </c>
      <c r="I4" s="11" t="s">
        <v>14</v>
      </c>
      <c r="L4" s="35" t="s">
        <v>15</v>
      </c>
      <c r="M4" s="36"/>
    </row>
    <row r="5" spans="2:13" ht="45" customHeight="1" x14ac:dyDescent="0.3">
      <c r="B5" s="2" t="s">
        <v>16</v>
      </c>
      <c r="C5" s="4" t="s">
        <v>17</v>
      </c>
      <c r="D5" s="3" t="s">
        <v>18</v>
      </c>
      <c r="E5" s="11" t="s">
        <v>67</v>
      </c>
      <c r="F5" s="11" t="s">
        <v>20</v>
      </c>
      <c r="G5" s="13">
        <f t="shared" ref="G5:G33" si="0">IF(F5="M", 8, IF(F5="G", 13, IF(F5="P", 5, "")))</f>
        <v>5</v>
      </c>
      <c r="H5" s="11">
        <v>3</v>
      </c>
      <c r="I5" s="11" t="s">
        <v>14</v>
      </c>
      <c r="L5" s="16" t="s">
        <v>21</v>
      </c>
      <c r="M5" s="27">
        <f>SUM(G4:G34)</f>
        <v>246</v>
      </c>
    </row>
    <row r="6" spans="2:13" ht="45" customHeight="1" x14ac:dyDescent="0.3">
      <c r="B6" s="2" t="s">
        <v>22</v>
      </c>
      <c r="C6" s="4" t="s">
        <v>23</v>
      </c>
      <c r="D6" s="3" t="s">
        <v>24</v>
      </c>
      <c r="E6" s="11" t="s">
        <v>12</v>
      </c>
      <c r="F6" s="11" t="s">
        <v>13</v>
      </c>
      <c r="G6" s="13">
        <f t="shared" si="0"/>
        <v>8</v>
      </c>
      <c r="H6" s="11">
        <v>1</v>
      </c>
      <c r="I6" s="11" t="s">
        <v>14</v>
      </c>
      <c r="L6" s="17" t="s">
        <v>25</v>
      </c>
      <c r="M6" s="28">
        <f>SUMIF(I4:I34,"SEMANA - 1", G4:G34)</f>
        <v>63</v>
      </c>
    </row>
    <row r="7" spans="2:13" ht="45" customHeight="1" x14ac:dyDescent="0.3">
      <c r="B7" s="2" t="s">
        <v>26</v>
      </c>
      <c r="C7" s="4" t="s">
        <v>27</v>
      </c>
      <c r="D7" s="3" t="s">
        <v>28</v>
      </c>
      <c r="E7" s="30" t="s">
        <v>12</v>
      </c>
      <c r="F7" s="11" t="s">
        <v>13</v>
      </c>
      <c r="G7" s="13">
        <f t="shared" si="0"/>
        <v>8</v>
      </c>
      <c r="H7" s="11">
        <v>1</v>
      </c>
      <c r="I7" s="11" t="s">
        <v>29</v>
      </c>
      <c r="L7" s="17" t="s">
        <v>14</v>
      </c>
      <c r="M7" s="28">
        <f>SUMIF(I4:I34,"SEMANA - 2", G4:G34)</f>
        <v>58</v>
      </c>
    </row>
    <row r="8" spans="2:13" ht="45" customHeight="1" x14ac:dyDescent="0.3">
      <c r="B8" s="2" t="s">
        <v>30</v>
      </c>
      <c r="C8" s="4" t="s">
        <v>31</v>
      </c>
      <c r="D8" s="3" t="s">
        <v>32</v>
      </c>
      <c r="E8" s="30" t="s">
        <v>12</v>
      </c>
      <c r="F8" s="11" t="s">
        <v>13</v>
      </c>
      <c r="G8" s="13">
        <f t="shared" si="0"/>
        <v>8</v>
      </c>
      <c r="H8" s="11">
        <v>1</v>
      </c>
      <c r="I8" s="11" t="s">
        <v>14</v>
      </c>
      <c r="L8" s="17" t="s">
        <v>29</v>
      </c>
      <c r="M8" s="28">
        <f>SUMIF(I4:I34,"SEMANA - 3", G4:G34)</f>
        <v>55</v>
      </c>
    </row>
    <row r="9" spans="2:13" ht="45" customHeight="1" x14ac:dyDescent="0.3">
      <c r="B9" s="2" t="s">
        <v>33</v>
      </c>
      <c r="C9" s="4" t="s">
        <v>34</v>
      </c>
      <c r="D9" s="3" t="s">
        <v>35</v>
      </c>
      <c r="E9" s="29" t="s">
        <v>19</v>
      </c>
      <c r="F9" s="11" t="s">
        <v>20</v>
      </c>
      <c r="G9" s="13">
        <f t="shared" si="0"/>
        <v>5</v>
      </c>
      <c r="H9" s="11">
        <v>2</v>
      </c>
      <c r="I9" s="11" t="s">
        <v>14</v>
      </c>
      <c r="L9" s="17" t="s">
        <v>36</v>
      </c>
      <c r="M9" s="28">
        <f>SUMIF(I4:I34,"SEMANA - 4", G4:G34)</f>
        <v>57</v>
      </c>
    </row>
    <row r="10" spans="2:13" ht="45" customHeight="1" x14ac:dyDescent="0.3">
      <c r="B10" s="2" t="s">
        <v>37</v>
      </c>
      <c r="C10" s="4" t="s">
        <v>38</v>
      </c>
      <c r="D10" s="3" t="s">
        <v>39</v>
      </c>
      <c r="E10" s="30" t="s">
        <v>67</v>
      </c>
      <c r="F10" s="11" t="s">
        <v>13</v>
      </c>
      <c r="G10" s="13">
        <f t="shared" si="0"/>
        <v>8</v>
      </c>
      <c r="H10" s="11">
        <v>2</v>
      </c>
      <c r="I10" s="11" t="s">
        <v>14</v>
      </c>
      <c r="L10" s="16" t="s">
        <v>40</v>
      </c>
      <c r="M10" s="18">
        <f>M5/4</f>
        <v>61.5</v>
      </c>
    </row>
    <row r="11" spans="2:13" ht="45" customHeight="1" x14ac:dyDescent="0.3">
      <c r="B11" s="2" t="s">
        <v>41</v>
      </c>
      <c r="C11" s="4" t="s">
        <v>42</v>
      </c>
      <c r="D11" s="3" t="s">
        <v>43</v>
      </c>
      <c r="E11" s="30" t="s">
        <v>67</v>
      </c>
      <c r="F11" s="11" t="s">
        <v>13</v>
      </c>
      <c r="G11" s="13">
        <f t="shared" si="0"/>
        <v>8</v>
      </c>
      <c r="H11" s="11">
        <v>2</v>
      </c>
      <c r="I11" s="11" t="s">
        <v>14</v>
      </c>
    </row>
    <row r="12" spans="2:13" ht="45" customHeight="1" x14ac:dyDescent="0.3">
      <c r="B12" s="2" t="s">
        <v>44</v>
      </c>
      <c r="C12" s="4" t="s">
        <v>45</v>
      </c>
      <c r="D12" s="3" t="s">
        <v>46</v>
      </c>
      <c r="E12" s="11" t="s">
        <v>12</v>
      </c>
      <c r="F12" s="11" t="s">
        <v>47</v>
      </c>
      <c r="G12" s="13">
        <f t="shared" si="0"/>
        <v>13</v>
      </c>
      <c r="H12" s="11">
        <v>3</v>
      </c>
      <c r="I12" s="11" t="s">
        <v>29</v>
      </c>
    </row>
    <row r="13" spans="2:13" ht="45" customHeight="1" x14ac:dyDescent="0.3">
      <c r="B13" s="2" t="s">
        <v>48</v>
      </c>
      <c r="C13" s="4" t="s">
        <v>49</v>
      </c>
      <c r="D13" s="3" t="s">
        <v>50</v>
      </c>
      <c r="E13" s="11" t="s">
        <v>12</v>
      </c>
      <c r="F13" s="11" t="s">
        <v>20</v>
      </c>
      <c r="G13" s="13">
        <f t="shared" si="0"/>
        <v>5</v>
      </c>
      <c r="H13" s="11">
        <v>3</v>
      </c>
      <c r="I13" s="11" t="s">
        <v>36</v>
      </c>
    </row>
    <row r="14" spans="2:13" ht="45" customHeight="1" x14ac:dyDescent="0.3">
      <c r="B14" s="2" t="s">
        <v>51</v>
      </c>
      <c r="C14" s="4" t="s">
        <v>52</v>
      </c>
      <c r="D14" s="3" t="s">
        <v>53</v>
      </c>
      <c r="E14" s="11" t="s">
        <v>12</v>
      </c>
      <c r="F14" s="11" t="s">
        <v>47</v>
      </c>
      <c r="G14" s="13">
        <f t="shared" si="0"/>
        <v>13</v>
      </c>
      <c r="H14" s="11">
        <v>1</v>
      </c>
      <c r="I14" s="11" t="s">
        <v>29</v>
      </c>
    </row>
    <row r="15" spans="2:13" ht="45" customHeight="1" x14ac:dyDescent="0.3">
      <c r="B15" s="2" t="s">
        <v>54</v>
      </c>
      <c r="C15" s="5" t="s">
        <v>55</v>
      </c>
      <c r="D15" s="3" t="s">
        <v>56</v>
      </c>
      <c r="E15" s="11" t="s">
        <v>19</v>
      </c>
      <c r="F15" s="11" t="s">
        <v>47</v>
      </c>
      <c r="G15" s="13">
        <f t="shared" si="0"/>
        <v>13</v>
      </c>
      <c r="H15" s="11">
        <v>1</v>
      </c>
      <c r="I15" s="11" t="s">
        <v>57</v>
      </c>
    </row>
    <row r="16" spans="2:13" ht="45" customHeight="1" x14ac:dyDescent="0.3">
      <c r="B16" s="2" t="s">
        <v>58</v>
      </c>
      <c r="C16" s="4" t="s">
        <v>59</v>
      </c>
      <c r="D16" s="3" t="s">
        <v>60</v>
      </c>
      <c r="E16" s="11" t="s">
        <v>12</v>
      </c>
      <c r="F16" s="11" t="s">
        <v>13</v>
      </c>
      <c r="G16" s="13">
        <f t="shared" si="0"/>
        <v>8</v>
      </c>
      <c r="H16" s="11">
        <v>1</v>
      </c>
      <c r="I16" s="11" t="s">
        <v>29</v>
      </c>
    </row>
    <row r="17" spans="2:9" ht="45" customHeight="1" x14ac:dyDescent="0.3">
      <c r="B17" s="2" t="s">
        <v>61</v>
      </c>
      <c r="C17" s="4" t="s">
        <v>62</v>
      </c>
      <c r="D17" s="3" t="s">
        <v>63</v>
      </c>
      <c r="E17" s="11" t="s">
        <v>19</v>
      </c>
      <c r="F17" s="11" t="s">
        <v>20</v>
      </c>
      <c r="G17" s="13">
        <f t="shared" si="0"/>
        <v>5</v>
      </c>
      <c r="H17" s="11">
        <v>2</v>
      </c>
      <c r="I17" s="11" t="s">
        <v>36</v>
      </c>
    </row>
    <row r="18" spans="2:9" ht="45" customHeight="1" x14ac:dyDescent="0.3">
      <c r="B18" s="2" t="s">
        <v>64</v>
      </c>
      <c r="C18" s="4" t="s">
        <v>65</v>
      </c>
      <c r="D18" s="3" t="s">
        <v>66</v>
      </c>
      <c r="E18" s="11" t="s">
        <v>67</v>
      </c>
      <c r="F18" s="11" t="s">
        <v>13</v>
      </c>
      <c r="G18" s="13">
        <f t="shared" si="0"/>
        <v>8</v>
      </c>
      <c r="H18" s="11">
        <v>3</v>
      </c>
      <c r="I18" s="11" t="s">
        <v>36</v>
      </c>
    </row>
    <row r="19" spans="2:9" ht="45" customHeight="1" x14ac:dyDescent="0.3">
      <c r="B19" s="2" t="s">
        <v>68</v>
      </c>
      <c r="C19" s="4" t="s">
        <v>69</v>
      </c>
      <c r="D19" s="3" t="s">
        <v>70</v>
      </c>
      <c r="E19" s="11" t="s">
        <v>19</v>
      </c>
      <c r="F19" s="11" t="s">
        <v>47</v>
      </c>
      <c r="G19" s="13">
        <f t="shared" si="0"/>
        <v>13</v>
      </c>
      <c r="H19" s="11">
        <v>3</v>
      </c>
      <c r="I19" s="11" t="s">
        <v>36</v>
      </c>
    </row>
    <row r="20" spans="2:9" ht="45" customHeight="1" x14ac:dyDescent="0.3">
      <c r="B20" s="2" t="s">
        <v>71</v>
      </c>
      <c r="C20" s="5" t="s">
        <v>72</v>
      </c>
      <c r="D20" s="3" t="s">
        <v>73</v>
      </c>
      <c r="E20" s="11" t="s">
        <v>19</v>
      </c>
      <c r="F20" s="11" t="s">
        <v>47</v>
      </c>
      <c r="G20" s="13">
        <f t="shared" si="0"/>
        <v>13</v>
      </c>
      <c r="H20" s="11">
        <v>3</v>
      </c>
      <c r="I20" s="11" t="s">
        <v>36</v>
      </c>
    </row>
    <row r="21" spans="2:9" ht="45" customHeight="1" x14ac:dyDescent="0.3">
      <c r="B21" s="2" t="s">
        <v>74</v>
      </c>
      <c r="C21" s="4" t="s">
        <v>75</v>
      </c>
      <c r="D21" s="3" t="s">
        <v>76</v>
      </c>
      <c r="E21" s="11" t="s">
        <v>67</v>
      </c>
      <c r="F21" s="11" t="s">
        <v>13</v>
      </c>
      <c r="G21" s="13">
        <f t="shared" si="0"/>
        <v>8</v>
      </c>
      <c r="H21" s="11">
        <v>3</v>
      </c>
      <c r="I21" s="11" t="s">
        <v>36</v>
      </c>
    </row>
    <row r="22" spans="2:9" ht="45" customHeight="1" x14ac:dyDescent="0.3">
      <c r="B22" s="2" t="s">
        <v>77</v>
      </c>
      <c r="C22" s="4" t="s">
        <v>78</v>
      </c>
      <c r="D22" s="3" t="s">
        <v>79</v>
      </c>
      <c r="E22" s="11" t="s">
        <v>12</v>
      </c>
      <c r="F22" s="11" t="s">
        <v>13</v>
      </c>
      <c r="G22" s="13">
        <f t="shared" si="0"/>
        <v>8</v>
      </c>
      <c r="H22" s="11">
        <v>1</v>
      </c>
      <c r="I22" s="11" t="s">
        <v>25</v>
      </c>
    </row>
    <row r="23" spans="2:9" ht="45" customHeight="1" x14ac:dyDescent="0.3">
      <c r="B23" s="2" t="s">
        <v>80</v>
      </c>
      <c r="C23" s="4" t="s">
        <v>81</v>
      </c>
      <c r="D23" s="3" t="s">
        <v>82</v>
      </c>
      <c r="E23" s="11" t="s">
        <v>12</v>
      </c>
      <c r="F23" s="11" t="s">
        <v>47</v>
      </c>
      <c r="G23" s="13">
        <f t="shared" si="0"/>
        <v>13</v>
      </c>
      <c r="H23" s="11">
        <v>1</v>
      </c>
      <c r="I23" s="11" t="s">
        <v>29</v>
      </c>
    </row>
    <row r="24" spans="2:9" ht="26.25" customHeight="1" x14ac:dyDescent="0.3">
      <c r="B24" s="6"/>
      <c r="C24" s="7"/>
      <c r="D24" s="8"/>
      <c r="E24" s="12"/>
      <c r="F24" s="12"/>
      <c r="G24" s="14" t="str">
        <f t="shared" si="0"/>
        <v/>
      </c>
      <c r="H24" s="12"/>
      <c r="I24" s="12"/>
    </row>
    <row r="25" spans="2:9" ht="45" customHeight="1" x14ac:dyDescent="0.3">
      <c r="B25" s="2" t="s">
        <v>83</v>
      </c>
      <c r="C25" s="4" t="s">
        <v>84</v>
      </c>
      <c r="D25" s="3" t="s">
        <v>85</v>
      </c>
      <c r="E25" s="11" t="s">
        <v>12</v>
      </c>
      <c r="F25" s="11" t="s">
        <v>13</v>
      </c>
      <c r="G25" s="13">
        <f t="shared" si="0"/>
        <v>8</v>
      </c>
      <c r="H25" s="11">
        <v>1</v>
      </c>
      <c r="I25" s="11" t="s">
        <v>25</v>
      </c>
    </row>
    <row r="26" spans="2:9" ht="45" customHeight="1" x14ac:dyDescent="0.3">
      <c r="B26" s="2" t="s">
        <v>86</v>
      </c>
      <c r="C26" s="4" t="s">
        <v>87</v>
      </c>
      <c r="D26" s="3" t="s">
        <v>88</v>
      </c>
      <c r="E26" s="11" t="s">
        <v>12</v>
      </c>
      <c r="F26" s="11" t="s">
        <v>20</v>
      </c>
      <c r="G26" s="13">
        <f t="shared" si="0"/>
        <v>5</v>
      </c>
      <c r="H26" s="11">
        <v>2</v>
      </c>
      <c r="I26" s="11" t="s">
        <v>25</v>
      </c>
    </row>
    <row r="27" spans="2:9" ht="45" customHeight="1" x14ac:dyDescent="0.3">
      <c r="B27" s="2" t="s">
        <v>89</v>
      </c>
      <c r="C27" s="4" t="s">
        <v>90</v>
      </c>
      <c r="D27" s="3" t="s">
        <v>91</v>
      </c>
      <c r="E27" s="11" t="s">
        <v>12</v>
      </c>
      <c r="F27" s="11" t="s">
        <v>13</v>
      </c>
      <c r="G27" s="13">
        <f t="shared" si="0"/>
        <v>8</v>
      </c>
      <c r="H27" s="11">
        <v>1</v>
      </c>
      <c r="I27" s="11" t="s">
        <v>14</v>
      </c>
    </row>
    <row r="28" spans="2:9" ht="45" customHeight="1" x14ac:dyDescent="0.3">
      <c r="B28" s="2" t="s">
        <v>92</v>
      </c>
      <c r="C28" s="4" t="s">
        <v>93</v>
      </c>
      <c r="D28" s="3" t="s">
        <v>94</v>
      </c>
      <c r="E28" s="11" t="s">
        <v>19</v>
      </c>
      <c r="F28" s="11" t="s">
        <v>13</v>
      </c>
      <c r="G28" s="13">
        <f t="shared" si="0"/>
        <v>8</v>
      </c>
      <c r="H28" s="11">
        <v>2</v>
      </c>
      <c r="I28" s="11" t="s">
        <v>25</v>
      </c>
    </row>
    <row r="29" spans="2:9" ht="45" customHeight="1" x14ac:dyDescent="0.3">
      <c r="B29" s="2" t="s">
        <v>95</v>
      </c>
      <c r="C29" s="4" t="s">
        <v>96</v>
      </c>
      <c r="D29" s="3" t="s">
        <v>97</v>
      </c>
      <c r="E29" s="11" t="s">
        <v>12</v>
      </c>
      <c r="F29" s="11" t="s">
        <v>13</v>
      </c>
      <c r="G29" s="13">
        <f t="shared" si="0"/>
        <v>8</v>
      </c>
      <c r="H29" s="11">
        <v>1</v>
      </c>
      <c r="I29" s="11" t="s">
        <v>25</v>
      </c>
    </row>
    <row r="30" spans="2:9" ht="45" customHeight="1" x14ac:dyDescent="0.3">
      <c r="B30" s="2" t="s">
        <v>98</v>
      </c>
      <c r="C30" s="4" t="s">
        <v>99</v>
      </c>
      <c r="D30" s="3" t="s">
        <v>100</v>
      </c>
      <c r="E30" s="11" t="s">
        <v>12</v>
      </c>
      <c r="F30" s="11" t="s">
        <v>47</v>
      </c>
      <c r="G30" s="13">
        <f t="shared" si="0"/>
        <v>13</v>
      </c>
      <c r="H30" s="11">
        <v>1</v>
      </c>
      <c r="I30" s="11" t="s">
        <v>25</v>
      </c>
    </row>
    <row r="31" spans="2:9" ht="45" customHeight="1" x14ac:dyDescent="0.3">
      <c r="B31" s="2" t="s">
        <v>101</v>
      </c>
      <c r="C31" s="4" t="s">
        <v>102</v>
      </c>
      <c r="D31" s="3" t="s">
        <v>103</v>
      </c>
      <c r="E31" s="11" t="s">
        <v>67</v>
      </c>
      <c r="F31" s="11" t="s">
        <v>20</v>
      </c>
      <c r="G31" s="13">
        <f t="shared" si="0"/>
        <v>5</v>
      </c>
      <c r="H31" s="11">
        <v>3</v>
      </c>
      <c r="I31" s="11" t="s">
        <v>25</v>
      </c>
    </row>
    <row r="32" spans="2:9" ht="45" customHeight="1" x14ac:dyDescent="0.3">
      <c r="B32" s="2" t="s">
        <v>104</v>
      </c>
      <c r="C32" s="4" t="s">
        <v>105</v>
      </c>
      <c r="D32" s="3" t="s">
        <v>106</v>
      </c>
      <c r="E32" s="11" t="s">
        <v>67</v>
      </c>
      <c r="F32" s="11" t="s">
        <v>13</v>
      </c>
      <c r="G32" s="13">
        <f t="shared" si="0"/>
        <v>8</v>
      </c>
      <c r="H32" s="11">
        <v>3</v>
      </c>
      <c r="I32" s="11" t="s">
        <v>25</v>
      </c>
    </row>
    <row r="33" spans="2:9" ht="45" customHeight="1" x14ac:dyDescent="0.3">
      <c r="B33" s="2" t="s">
        <v>107</v>
      </c>
      <c r="C33" s="4" t="s">
        <v>108</v>
      </c>
      <c r="D33" s="3" t="s">
        <v>109</v>
      </c>
      <c r="E33" s="11" t="s">
        <v>67</v>
      </c>
      <c r="F33" s="11" t="s">
        <v>20</v>
      </c>
      <c r="G33" s="13">
        <f t="shared" si="0"/>
        <v>5</v>
      </c>
      <c r="H33" s="11">
        <v>3</v>
      </c>
      <c r="I33" s="11" t="s">
        <v>36</v>
      </c>
    </row>
    <row r="34" spans="2:9" ht="45" customHeight="1" x14ac:dyDescent="0.3">
      <c r="B34" s="2" t="s">
        <v>110</v>
      </c>
      <c r="C34" s="4" t="s">
        <v>111</v>
      </c>
      <c r="D34" s="3" t="s">
        <v>112</v>
      </c>
      <c r="E34" s="11" t="s">
        <v>67</v>
      </c>
      <c r="F34" s="11"/>
      <c r="G34" s="11" t="str">
        <f>IF(F34="M", 8, IF(F34="G", 13, IF(F34="P", 5, "")))</f>
        <v/>
      </c>
      <c r="H34" s="11"/>
      <c r="I34" s="11"/>
    </row>
  </sheetData>
  <mergeCells count="2">
    <mergeCell ref="B2:I2"/>
    <mergeCell ref="L4:M4"/>
  </mergeCells>
  <conditionalFormatting sqref="E1:E1048576">
    <cfRule type="cellIs" dxfId="5" priority="1" operator="equal">
      <formula>"Desejável"</formula>
    </cfRule>
    <cfRule type="cellIs" dxfId="4" priority="2" operator="equal">
      <formula>"Importante"</formula>
    </cfRule>
    <cfRule type="cellIs" dxfId="3" priority="3" stopIfTrue="1" operator="equal">
      <formula>"Essencial"</formula>
    </cfRule>
  </conditionalFormatting>
  <pageMargins left="0.25" right="0.25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0315-21D7-4A1C-9F71-C862182BB5DC}">
  <sheetPr>
    <pageSetUpPr fitToPage="1"/>
  </sheetPr>
  <dimension ref="B2:E33"/>
  <sheetViews>
    <sheetView zoomScale="91" workbookViewId="0">
      <selection activeCell="E12" sqref="E12"/>
    </sheetView>
  </sheetViews>
  <sheetFormatPr defaultRowHeight="45" customHeight="1" x14ac:dyDescent="0.3"/>
  <cols>
    <col min="2" max="2" width="10" bestFit="1" customWidth="1"/>
    <col min="3" max="3" width="42" bestFit="1" customWidth="1"/>
    <col min="4" max="4" width="77.88671875" customWidth="1"/>
    <col min="5" max="5" width="23.88671875" customWidth="1"/>
  </cols>
  <sheetData>
    <row r="2" spans="2:5" ht="45" customHeight="1" x14ac:dyDescent="0.3">
      <c r="B2" s="37" t="s">
        <v>0</v>
      </c>
      <c r="C2" s="38"/>
      <c r="D2" s="38"/>
      <c r="E2" s="39"/>
    </row>
    <row r="3" spans="2:5" ht="45" customHeight="1" x14ac:dyDescent="0.3">
      <c r="B3" s="19" t="s">
        <v>1</v>
      </c>
      <c r="C3" s="1" t="s">
        <v>2</v>
      </c>
      <c r="D3" s="1" t="s">
        <v>3</v>
      </c>
      <c r="E3" s="20" t="s">
        <v>4</v>
      </c>
    </row>
    <row r="4" spans="2:5" ht="45" customHeight="1" x14ac:dyDescent="0.3">
      <c r="B4" s="21" t="s">
        <v>9</v>
      </c>
      <c r="C4" s="4" t="s">
        <v>10</v>
      </c>
      <c r="D4" s="3" t="s">
        <v>11</v>
      </c>
      <c r="E4" s="22" t="s">
        <v>12</v>
      </c>
    </row>
    <row r="5" spans="2:5" ht="45" customHeight="1" x14ac:dyDescent="0.3">
      <c r="B5" s="21" t="s">
        <v>16</v>
      </c>
      <c r="C5" s="4" t="s">
        <v>17</v>
      </c>
      <c r="D5" s="3" t="s">
        <v>18</v>
      </c>
      <c r="E5" s="31" t="s">
        <v>67</v>
      </c>
    </row>
    <row r="6" spans="2:5" ht="45" customHeight="1" x14ac:dyDescent="0.3">
      <c r="B6" s="21" t="s">
        <v>22</v>
      </c>
      <c r="C6" s="4" t="s">
        <v>23</v>
      </c>
      <c r="D6" s="3" t="s">
        <v>24</v>
      </c>
      <c r="E6" s="22" t="s">
        <v>12</v>
      </c>
    </row>
    <row r="7" spans="2:5" ht="45" customHeight="1" x14ac:dyDescent="0.3">
      <c r="B7" s="21" t="s">
        <v>26</v>
      </c>
      <c r="C7" s="4" t="s">
        <v>27</v>
      </c>
      <c r="D7" s="3" t="s">
        <v>28</v>
      </c>
      <c r="E7" s="22" t="s">
        <v>12</v>
      </c>
    </row>
    <row r="8" spans="2:5" ht="45" customHeight="1" x14ac:dyDescent="0.3">
      <c r="B8" s="21" t="s">
        <v>30</v>
      </c>
      <c r="C8" s="4" t="s">
        <v>31</v>
      </c>
      <c r="D8" s="3" t="s">
        <v>32</v>
      </c>
      <c r="E8" s="22" t="s">
        <v>12</v>
      </c>
    </row>
    <row r="9" spans="2:5" ht="45" customHeight="1" x14ac:dyDescent="0.3">
      <c r="B9" s="21" t="s">
        <v>33</v>
      </c>
      <c r="C9" s="4" t="s">
        <v>34</v>
      </c>
      <c r="D9" s="3" t="s">
        <v>35</v>
      </c>
      <c r="E9" s="22" t="s">
        <v>19</v>
      </c>
    </row>
    <row r="10" spans="2:5" ht="45" customHeight="1" x14ac:dyDescent="0.3">
      <c r="B10" s="21" t="s">
        <v>37</v>
      </c>
      <c r="C10" s="4" t="s">
        <v>38</v>
      </c>
      <c r="D10" s="3" t="s">
        <v>39</v>
      </c>
      <c r="E10" s="31" t="s">
        <v>67</v>
      </c>
    </row>
    <row r="11" spans="2:5" ht="45" customHeight="1" x14ac:dyDescent="0.3">
      <c r="B11" s="21" t="s">
        <v>41</v>
      </c>
      <c r="C11" s="4" t="s">
        <v>42</v>
      </c>
      <c r="D11" s="3" t="s">
        <v>43</v>
      </c>
      <c r="E11" s="31" t="s">
        <v>67</v>
      </c>
    </row>
    <row r="12" spans="2:5" ht="45" customHeight="1" x14ac:dyDescent="0.3">
      <c r="B12" s="21" t="s">
        <v>44</v>
      </c>
      <c r="C12" s="4" t="s">
        <v>45</v>
      </c>
      <c r="D12" s="3" t="s">
        <v>46</v>
      </c>
      <c r="E12" s="22" t="s">
        <v>12</v>
      </c>
    </row>
    <row r="13" spans="2:5" ht="45" customHeight="1" x14ac:dyDescent="0.3">
      <c r="B13" s="21" t="s">
        <v>48</v>
      </c>
      <c r="C13" s="4" t="s">
        <v>49</v>
      </c>
      <c r="D13" s="3" t="s">
        <v>50</v>
      </c>
      <c r="E13" s="22" t="s">
        <v>12</v>
      </c>
    </row>
    <row r="14" spans="2:5" ht="45" customHeight="1" x14ac:dyDescent="0.3">
      <c r="B14" s="21" t="s">
        <v>51</v>
      </c>
      <c r="C14" s="4" t="s">
        <v>52</v>
      </c>
      <c r="D14" s="3" t="s">
        <v>53</v>
      </c>
      <c r="E14" s="22" t="s">
        <v>12</v>
      </c>
    </row>
    <row r="15" spans="2:5" ht="45" customHeight="1" x14ac:dyDescent="0.3">
      <c r="B15" s="21" t="s">
        <v>54</v>
      </c>
      <c r="C15" s="5" t="s">
        <v>55</v>
      </c>
      <c r="D15" s="3" t="s">
        <v>56</v>
      </c>
      <c r="E15" s="22" t="s">
        <v>19</v>
      </c>
    </row>
    <row r="16" spans="2:5" ht="45" customHeight="1" x14ac:dyDescent="0.3">
      <c r="B16" s="21" t="s">
        <v>58</v>
      </c>
      <c r="C16" s="4" t="s">
        <v>59</v>
      </c>
      <c r="D16" s="3" t="s">
        <v>60</v>
      </c>
      <c r="E16" s="22" t="s">
        <v>12</v>
      </c>
    </row>
    <row r="17" spans="2:5" ht="45" customHeight="1" x14ac:dyDescent="0.3">
      <c r="B17" s="21" t="s">
        <v>61</v>
      </c>
      <c r="C17" s="4" t="s">
        <v>62</v>
      </c>
      <c r="D17" s="3" t="s">
        <v>63</v>
      </c>
      <c r="E17" s="22" t="s">
        <v>19</v>
      </c>
    </row>
    <row r="18" spans="2:5" ht="45" customHeight="1" x14ac:dyDescent="0.3">
      <c r="B18" s="21" t="s">
        <v>64</v>
      </c>
      <c r="C18" s="4" t="s">
        <v>65</v>
      </c>
      <c r="D18" s="3" t="s">
        <v>66</v>
      </c>
      <c r="E18" s="22" t="s">
        <v>67</v>
      </c>
    </row>
    <row r="19" spans="2:5" ht="45" customHeight="1" x14ac:dyDescent="0.3">
      <c r="B19" s="21" t="s">
        <v>68</v>
      </c>
      <c r="C19" s="4" t="s">
        <v>69</v>
      </c>
      <c r="D19" s="3" t="s">
        <v>70</v>
      </c>
      <c r="E19" s="22" t="s">
        <v>19</v>
      </c>
    </row>
    <row r="20" spans="2:5" ht="45" customHeight="1" x14ac:dyDescent="0.3">
      <c r="B20" s="21" t="s">
        <v>71</v>
      </c>
      <c r="C20" s="5" t="s">
        <v>72</v>
      </c>
      <c r="D20" s="3" t="s">
        <v>73</v>
      </c>
      <c r="E20" s="22" t="s">
        <v>19</v>
      </c>
    </row>
    <row r="21" spans="2:5" ht="45" customHeight="1" x14ac:dyDescent="0.3">
      <c r="B21" s="21" t="s">
        <v>74</v>
      </c>
      <c r="C21" s="4" t="s">
        <v>75</v>
      </c>
      <c r="D21" s="3" t="s">
        <v>76</v>
      </c>
      <c r="E21" s="22" t="s">
        <v>67</v>
      </c>
    </row>
    <row r="22" spans="2:5" ht="45" customHeight="1" x14ac:dyDescent="0.3">
      <c r="B22" s="21" t="s">
        <v>77</v>
      </c>
      <c r="C22" s="4" t="s">
        <v>78</v>
      </c>
      <c r="D22" s="3" t="s">
        <v>79</v>
      </c>
      <c r="E22" s="22" t="s">
        <v>12</v>
      </c>
    </row>
    <row r="23" spans="2:5" ht="45" customHeight="1" x14ac:dyDescent="0.3">
      <c r="B23" s="21" t="s">
        <v>80</v>
      </c>
      <c r="C23" s="4" t="s">
        <v>81</v>
      </c>
      <c r="D23" s="3" t="s">
        <v>82</v>
      </c>
      <c r="E23" s="22" t="s">
        <v>12</v>
      </c>
    </row>
    <row r="24" spans="2:5" ht="45" customHeight="1" x14ac:dyDescent="0.3">
      <c r="B24" s="23"/>
      <c r="C24" s="24"/>
      <c r="D24" s="25"/>
      <c r="E24" s="26"/>
    </row>
    <row r="25" spans="2:5" ht="45" customHeight="1" x14ac:dyDescent="0.3">
      <c r="B25" s="2" t="s">
        <v>83</v>
      </c>
      <c r="C25" s="4" t="s">
        <v>84</v>
      </c>
      <c r="D25" s="3" t="s">
        <v>85</v>
      </c>
      <c r="E25" s="11" t="s">
        <v>12</v>
      </c>
    </row>
    <row r="26" spans="2:5" ht="45" customHeight="1" x14ac:dyDescent="0.3">
      <c r="B26" s="2" t="s">
        <v>86</v>
      </c>
      <c r="C26" s="4" t="s">
        <v>87</v>
      </c>
      <c r="D26" s="3" t="s">
        <v>88</v>
      </c>
      <c r="E26" s="11" t="s">
        <v>12</v>
      </c>
    </row>
    <row r="27" spans="2:5" ht="45" customHeight="1" x14ac:dyDescent="0.3">
      <c r="B27" s="2" t="s">
        <v>89</v>
      </c>
      <c r="C27" s="4" t="s">
        <v>90</v>
      </c>
      <c r="D27" s="3" t="s">
        <v>91</v>
      </c>
      <c r="E27" s="11" t="s">
        <v>12</v>
      </c>
    </row>
    <row r="28" spans="2:5" ht="45" customHeight="1" x14ac:dyDescent="0.3">
      <c r="B28" s="2" t="s">
        <v>92</v>
      </c>
      <c r="C28" s="4" t="s">
        <v>93</v>
      </c>
      <c r="D28" s="3" t="s">
        <v>94</v>
      </c>
      <c r="E28" s="11" t="s">
        <v>19</v>
      </c>
    </row>
    <row r="29" spans="2:5" ht="45" customHeight="1" x14ac:dyDescent="0.3">
      <c r="B29" s="2" t="s">
        <v>95</v>
      </c>
      <c r="C29" s="4" t="s">
        <v>96</v>
      </c>
      <c r="D29" s="3" t="s">
        <v>97</v>
      </c>
      <c r="E29" s="11" t="s">
        <v>12</v>
      </c>
    </row>
    <row r="30" spans="2:5" ht="45" customHeight="1" x14ac:dyDescent="0.3">
      <c r="B30" s="2" t="s">
        <v>98</v>
      </c>
      <c r="C30" s="4" t="s">
        <v>99</v>
      </c>
      <c r="D30" s="3" t="s">
        <v>100</v>
      </c>
      <c r="E30" s="11" t="s">
        <v>12</v>
      </c>
    </row>
    <row r="31" spans="2:5" ht="45" customHeight="1" x14ac:dyDescent="0.3">
      <c r="B31" s="2" t="s">
        <v>101</v>
      </c>
      <c r="C31" s="4" t="s">
        <v>102</v>
      </c>
      <c r="D31" s="3" t="s">
        <v>103</v>
      </c>
      <c r="E31" s="11" t="s">
        <v>67</v>
      </c>
    </row>
    <row r="32" spans="2:5" ht="45" customHeight="1" x14ac:dyDescent="0.3">
      <c r="B32" s="2" t="s">
        <v>104</v>
      </c>
      <c r="C32" s="4" t="s">
        <v>105</v>
      </c>
      <c r="D32" s="3" t="s">
        <v>106</v>
      </c>
      <c r="E32" s="11" t="s">
        <v>67</v>
      </c>
    </row>
    <row r="33" spans="2:5" ht="45" customHeight="1" x14ac:dyDescent="0.3">
      <c r="B33" s="2" t="s">
        <v>107</v>
      </c>
      <c r="C33" s="4" t="s">
        <v>108</v>
      </c>
      <c r="D33" s="3" t="s">
        <v>109</v>
      </c>
      <c r="E33" s="11" t="s">
        <v>67</v>
      </c>
    </row>
  </sheetData>
  <mergeCells count="1">
    <mergeCell ref="B2:E2"/>
  </mergeCells>
  <conditionalFormatting sqref="E3:E33">
    <cfRule type="cellIs" dxfId="2" priority="1" operator="equal">
      <formula>"Desejável"</formula>
    </cfRule>
    <cfRule type="cellIs" dxfId="1" priority="2" operator="equal">
      <formula>"Importante"</formula>
    </cfRule>
    <cfRule type="cellIs" dxfId="0" priority="3" stopIfTrue="1" operator="equal">
      <formula>"Essencial"</formula>
    </cfRule>
  </conditionalFormatting>
  <pageMargins left="0.7" right="0.7" top="0.75" bottom="0.75" header="0.3" footer="0.3"/>
  <pageSetup paperSize="9" scale="4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PRODUCT-BACKLOG</vt:lpstr>
      <vt:lpstr>REQUISITOS-PRINT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Ramirez Gutierrez</dc:creator>
  <cp:keywords/>
  <dc:description/>
  <cp:lastModifiedBy>FERNANDO RAMIREZ GUTIERREZ .</cp:lastModifiedBy>
  <cp:revision/>
  <cp:lastPrinted>2025-06-09T00:31:17Z</cp:lastPrinted>
  <dcterms:created xsi:type="dcterms:W3CDTF">2025-04-29T14:41:53Z</dcterms:created>
  <dcterms:modified xsi:type="dcterms:W3CDTF">2025-06-10T10:55:54Z</dcterms:modified>
  <cp:category/>
  <cp:contentStatus/>
</cp:coreProperties>
</file>