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Facultad\Teoria de Control\TPs\TP1\Archivos TP1\"/>
    </mc:Choice>
  </mc:AlternateContent>
  <xr:revisionPtr revIDLastSave="0" documentId="13_ncr:1_{114445EA-EEF1-4BF8-BE0F-4195F5885FE6}" xr6:coauthVersionLast="45" xr6:coauthVersionMax="45" xr10:uidLastSave="{00000000-0000-0000-0000-000000000000}"/>
  <bookViews>
    <workbookView xWindow="28680" yWindow="-120" windowWidth="21840" windowHeight="13140" activeTab="3" xr2:uid="{34957D7E-389B-4ABB-A85E-3AEB7B0EA355}"/>
  </bookViews>
  <sheets>
    <sheet name="Feedback" sheetId="1" r:id="rId1"/>
    <sheet name="Feedfoward" sheetId="3" r:id="rId2"/>
    <sheet name="Smith" sheetId="2" r:id="rId3"/>
    <sheet name="Cascad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4" l="1"/>
  <c r="Q17" i="4"/>
  <c r="P17" i="4"/>
  <c r="Q15" i="4"/>
  <c r="P15" i="4"/>
  <c r="O15" i="4"/>
  <c r="J15" i="4" l="1"/>
  <c r="K15" i="4"/>
  <c r="I15" i="4"/>
  <c r="D15" i="4"/>
  <c r="E15" i="4"/>
  <c r="C15" i="4"/>
  <c r="K19" i="4"/>
  <c r="K17" i="4"/>
  <c r="J17" i="4"/>
  <c r="E19" i="4"/>
  <c r="E17" i="4"/>
  <c r="D17" i="4"/>
  <c r="C17" i="4"/>
  <c r="K3" i="3" l="1"/>
  <c r="J3" i="3"/>
  <c r="I3" i="3"/>
  <c r="L3" i="3"/>
  <c r="E14" i="2" l="1"/>
  <c r="F14" i="2"/>
  <c r="D14" i="2"/>
  <c r="F18" i="2"/>
  <c r="F16" i="2"/>
  <c r="E16" i="2"/>
  <c r="D16" i="2"/>
  <c r="F32" i="1" l="1"/>
  <c r="G32" i="1"/>
  <c r="E32" i="1"/>
  <c r="G30" i="1"/>
  <c r="E30" i="1"/>
  <c r="D30" i="1"/>
  <c r="G28" i="1"/>
  <c r="E28" i="1"/>
  <c r="D28" i="1"/>
  <c r="R18" i="1"/>
  <c r="R16" i="1"/>
  <c r="Q16" i="1"/>
  <c r="P16" i="1"/>
  <c r="L18" i="1"/>
  <c r="L16" i="1"/>
  <c r="K16" i="1"/>
  <c r="F18" i="1"/>
  <c r="F16" i="1"/>
  <c r="E16" i="1"/>
</calcChain>
</file>

<file path=xl/sharedStrings.xml><?xml version="1.0" encoding="utf-8"?>
<sst xmlns="http://schemas.openxmlformats.org/spreadsheetml/2006/main" count="183" uniqueCount="57">
  <si>
    <t>Parámetros</t>
  </si>
  <si>
    <t>Control</t>
  </si>
  <si>
    <t>P</t>
  </si>
  <si>
    <t>PI</t>
  </si>
  <si>
    <t>PID</t>
  </si>
  <si>
    <t>Kc</t>
  </si>
  <si>
    <t>τi</t>
  </si>
  <si>
    <t>τd</t>
  </si>
  <si>
    <t>Tabla2: Controladores - Cohen Coon</t>
  </si>
  <si>
    <t>Tabla 4: Controladores - Ziegler Nichols</t>
  </si>
  <si>
    <t>Tabla 6: Controladores - IMC</t>
  </si>
  <si>
    <r>
      <t>PI - "</t>
    </r>
    <r>
      <rPr>
        <i/>
        <sz val="11"/>
        <color theme="1"/>
        <rFont val="Calibri"/>
        <family val="2"/>
        <scheme val="minor"/>
      </rPr>
      <t>Mejorado</t>
    </r>
    <r>
      <rPr>
        <sz val="11"/>
        <color theme="1"/>
        <rFont val="Calibri"/>
        <family val="2"/>
        <scheme val="minor"/>
      </rPr>
      <t>"</t>
    </r>
  </si>
  <si>
    <t>Ley teórica</t>
  </si>
  <si>
    <t>Ley MatLab</t>
  </si>
  <si>
    <t>I</t>
  </si>
  <si>
    <t>D</t>
  </si>
  <si>
    <t>P = Kc ;</t>
  </si>
  <si>
    <r>
      <t>I = Kc/</t>
    </r>
    <r>
      <rPr>
        <sz val="11"/>
        <color theme="1"/>
        <rFont val="Calibri"/>
        <family val="2"/>
      </rPr>
      <t>τi</t>
    </r>
    <r>
      <rPr>
        <sz val="11"/>
        <color theme="1"/>
        <rFont val="Calibri"/>
        <family val="2"/>
        <scheme val="minor"/>
      </rPr>
      <t xml:space="preserve"> ;</t>
    </r>
  </si>
  <si>
    <r>
      <t>I = Kc*</t>
    </r>
    <r>
      <rPr>
        <sz val="11"/>
        <color theme="1"/>
        <rFont val="Calibri"/>
        <family val="2"/>
      </rPr>
      <t>τd</t>
    </r>
  </si>
  <si>
    <t>IAE</t>
  </si>
  <si>
    <t>Tabla 8: Controladores - Ziegler Nichols</t>
  </si>
  <si>
    <t>Tabla 9: Controladores - IMC</t>
  </si>
  <si>
    <t>Tabla 7: Controladores - Cohen Coon</t>
  </si>
  <si>
    <t>CC</t>
  </si>
  <si>
    <t>ZN</t>
  </si>
  <si>
    <t>IMC</t>
  </si>
  <si>
    <t>Método</t>
  </si>
  <si>
    <t>-</t>
  </si>
  <si>
    <t>Tabla 11: Controladores - IMC</t>
  </si>
  <si>
    <t>Tabla 12: Controladores - IMC</t>
  </si>
  <si>
    <t>Tabla 10: Integral del valor absoluto del error</t>
  </si>
  <si>
    <t>PI - Smith</t>
  </si>
  <si>
    <t>Tabla 14: Integral del valor absoluto del error (Kc=300%)</t>
  </si>
  <si>
    <t>K_ff</t>
  </si>
  <si>
    <t>θ_d</t>
  </si>
  <si>
    <t>τ_d</t>
  </si>
  <si>
    <t>K_d</t>
  </si>
  <si>
    <t>FT G_ff=G_d/G_p (Feedback)</t>
  </si>
  <si>
    <t>FT G_p=C_e/F_h (planta)</t>
  </si>
  <si>
    <t>FT G_d=C_e/T_i (perturbaciones)</t>
  </si>
  <si>
    <t>K_p</t>
  </si>
  <si>
    <t>τ_p</t>
  </si>
  <si>
    <t>θ_p</t>
  </si>
  <si>
    <t>ϒ</t>
  </si>
  <si>
    <t>FT G_d=C_e/T_i (perturbaciones) Validada</t>
  </si>
  <si>
    <t>Tabla 15: Controladores - IMC</t>
  </si>
  <si>
    <t>Servo</t>
  </si>
  <si>
    <t>Regulador</t>
  </si>
  <si>
    <t>Modelo valvula + planta</t>
  </si>
  <si>
    <t>Lazo interno</t>
  </si>
  <si>
    <t>Cascada</t>
  </si>
  <si>
    <t>Tabla 16: Controladores - CC</t>
  </si>
  <si>
    <t>Tabla 17: Controladores - CC</t>
  </si>
  <si>
    <t>Lazo externo</t>
  </si>
  <si>
    <t>Tabla 18: Controladores - IMC</t>
  </si>
  <si>
    <t>Tabla 19: Controladores - IMC</t>
  </si>
  <si>
    <t>Tabla 20: IAE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</si>
</sst>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/>
      <top style="thin">
        <color indexed="64"/>
      </top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 textRotation="90"/>
    </xf>
    <xf numFmtId="0" fontId="3" fillId="0" borderId="13" xfId="0" applyFont="1" applyBorder="1" applyAlignment="1">
      <alignment vertical="center" textRotation="90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16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20" xfId="0" applyFont="1" applyBorder="1" applyAlignment="1">
      <alignment horizontal="center" vertical="center" textRotation="90"/>
    </xf>
    <xf numFmtId="0" fontId="3" fillId="0" borderId="2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C50E-C0FC-4865-A487-F9AF075AAA46}">
  <dimension ref="A1:R33"/>
  <sheetViews>
    <sheetView topLeftCell="A10" workbookViewId="0">
      <selection activeCell="N14" sqref="N14:O19"/>
    </sheetView>
  </sheetViews>
  <sheetFormatPr baseColWidth="10" defaultRowHeight="14.4" x14ac:dyDescent="0.3"/>
  <cols>
    <col min="1" max="1" width="4.109375" bestFit="1" customWidth="1"/>
  </cols>
  <sheetData>
    <row r="1" spans="1:18" x14ac:dyDescent="0.3">
      <c r="A1" s="29" t="s">
        <v>12</v>
      </c>
      <c r="B1" s="24" t="s">
        <v>8</v>
      </c>
      <c r="C1" s="24"/>
      <c r="D1" s="24"/>
      <c r="E1" s="24"/>
      <c r="F1" s="25"/>
      <c r="H1" s="23" t="s">
        <v>9</v>
      </c>
      <c r="I1" s="24"/>
      <c r="J1" s="24"/>
      <c r="K1" s="24"/>
      <c r="L1" s="25"/>
      <c r="N1" s="23" t="s">
        <v>10</v>
      </c>
      <c r="O1" s="24"/>
      <c r="P1" s="24"/>
      <c r="Q1" s="24"/>
      <c r="R1" s="25"/>
    </row>
    <row r="2" spans="1:18" x14ac:dyDescent="0.3">
      <c r="A2" s="30"/>
      <c r="B2" s="5" t="s">
        <v>0</v>
      </c>
      <c r="C2" s="2"/>
      <c r="D2" s="22" t="s">
        <v>2</v>
      </c>
      <c r="E2" s="22" t="s">
        <v>3</v>
      </c>
      <c r="F2" s="22" t="s">
        <v>4</v>
      </c>
      <c r="H2" s="1" t="s">
        <v>0</v>
      </c>
      <c r="I2" s="2"/>
      <c r="J2" s="22" t="s">
        <v>2</v>
      </c>
      <c r="K2" s="22" t="s">
        <v>3</v>
      </c>
      <c r="L2" s="22" t="s">
        <v>4</v>
      </c>
      <c r="N2" s="1" t="s">
        <v>0</v>
      </c>
      <c r="O2" s="2"/>
      <c r="P2" s="22" t="s">
        <v>3</v>
      </c>
      <c r="Q2" s="26" t="s">
        <v>11</v>
      </c>
      <c r="R2" s="22" t="s">
        <v>4</v>
      </c>
    </row>
    <row r="3" spans="1:18" x14ac:dyDescent="0.3">
      <c r="A3" s="30"/>
      <c r="B3" s="6"/>
      <c r="C3" s="4" t="s">
        <v>1</v>
      </c>
      <c r="D3" s="22"/>
      <c r="E3" s="22"/>
      <c r="F3" s="22"/>
      <c r="H3" s="3"/>
      <c r="I3" s="4" t="s">
        <v>1</v>
      </c>
      <c r="J3" s="22"/>
      <c r="K3" s="22"/>
      <c r="L3" s="22"/>
      <c r="N3" s="3"/>
      <c r="O3" s="4" t="s">
        <v>1</v>
      </c>
      <c r="P3" s="22"/>
      <c r="Q3" s="26"/>
      <c r="R3" s="22"/>
    </row>
    <row r="4" spans="1:18" x14ac:dyDescent="0.3">
      <c r="A4" s="30"/>
      <c r="B4" s="27" t="s">
        <v>5</v>
      </c>
      <c r="C4" s="22"/>
      <c r="D4" s="20">
        <v>22.1325</v>
      </c>
      <c r="E4" s="20">
        <v>18.880099999999999</v>
      </c>
      <c r="F4" s="20">
        <v>28.577400000000001</v>
      </c>
      <c r="H4" s="22" t="s">
        <v>5</v>
      </c>
      <c r="I4" s="22"/>
      <c r="J4" s="20">
        <v>17.690000000000001</v>
      </c>
      <c r="K4" s="20">
        <v>15.920999999999999</v>
      </c>
      <c r="L4" s="20">
        <v>21.228000000000002</v>
      </c>
      <c r="N4" s="22" t="s">
        <v>5</v>
      </c>
      <c r="O4" s="22"/>
      <c r="P4" s="20">
        <v>15.9872</v>
      </c>
      <c r="Q4" s="20">
        <v>17.854299999999999</v>
      </c>
      <c r="R4" s="20">
        <v>10.038500000000001</v>
      </c>
    </row>
    <row r="5" spans="1:18" x14ac:dyDescent="0.3">
      <c r="A5" s="30"/>
      <c r="B5" s="27"/>
      <c r="C5" s="22"/>
      <c r="D5" s="20"/>
      <c r="E5" s="20"/>
      <c r="F5" s="20"/>
      <c r="H5" s="22"/>
      <c r="I5" s="22"/>
      <c r="J5" s="20"/>
      <c r="K5" s="20"/>
      <c r="L5" s="20"/>
      <c r="N5" s="22"/>
      <c r="O5" s="22"/>
      <c r="P5" s="20"/>
      <c r="Q5" s="20"/>
      <c r="R5" s="20"/>
    </row>
    <row r="6" spans="1:18" x14ac:dyDescent="0.3">
      <c r="A6" s="30"/>
      <c r="B6" s="28" t="s">
        <v>6</v>
      </c>
      <c r="C6" s="22"/>
      <c r="D6" s="20"/>
      <c r="E6" s="20">
        <v>57.8337</v>
      </c>
      <c r="F6" s="20">
        <v>57.8553</v>
      </c>
      <c r="H6" s="21" t="s">
        <v>6</v>
      </c>
      <c r="I6" s="22"/>
      <c r="J6" s="20"/>
      <c r="K6" s="20">
        <v>79.469200000000001</v>
      </c>
      <c r="L6" s="20">
        <v>47.6815</v>
      </c>
      <c r="N6" s="21" t="s">
        <v>6</v>
      </c>
      <c r="O6" s="22"/>
      <c r="P6" s="20">
        <v>110.26139999999999</v>
      </c>
      <c r="Q6" s="20">
        <v>123.13849999999999</v>
      </c>
      <c r="R6" s="20">
        <v>123.13849999999999</v>
      </c>
    </row>
    <row r="7" spans="1:18" x14ac:dyDescent="0.3">
      <c r="A7" s="30"/>
      <c r="B7" s="27"/>
      <c r="C7" s="22"/>
      <c r="D7" s="20"/>
      <c r="E7" s="20"/>
      <c r="F7" s="20"/>
      <c r="H7" s="22"/>
      <c r="I7" s="22"/>
      <c r="J7" s="20"/>
      <c r="K7" s="20"/>
      <c r="L7" s="20"/>
      <c r="N7" s="22"/>
      <c r="O7" s="22"/>
      <c r="P7" s="20"/>
      <c r="Q7" s="20"/>
      <c r="R7" s="20"/>
    </row>
    <row r="8" spans="1:18" x14ac:dyDescent="0.3">
      <c r="A8" s="30"/>
      <c r="B8" s="28" t="s">
        <v>7</v>
      </c>
      <c r="C8" s="22"/>
      <c r="D8" s="20"/>
      <c r="E8" s="20"/>
      <c r="F8" s="20">
        <v>8.9835999999999991</v>
      </c>
      <c r="H8" s="21" t="s">
        <v>7</v>
      </c>
      <c r="I8" s="22"/>
      <c r="J8" s="20"/>
      <c r="K8" s="20"/>
      <c r="L8" s="20">
        <v>11.920400000000001</v>
      </c>
      <c r="N8" s="21" t="s">
        <v>7</v>
      </c>
      <c r="O8" s="22"/>
      <c r="P8" s="20"/>
      <c r="Q8" s="20"/>
      <c r="R8" s="20">
        <v>11.5305</v>
      </c>
    </row>
    <row r="9" spans="1:18" ht="15" thickBot="1" x14ac:dyDescent="0.35">
      <c r="A9" s="31"/>
      <c r="B9" s="27"/>
      <c r="C9" s="22"/>
      <c r="D9" s="20"/>
      <c r="E9" s="20"/>
      <c r="F9" s="20"/>
      <c r="H9" s="22"/>
      <c r="I9" s="22"/>
      <c r="J9" s="20"/>
      <c r="K9" s="20"/>
      <c r="L9" s="20"/>
      <c r="N9" s="22"/>
      <c r="O9" s="22"/>
      <c r="P9" s="20"/>
      <c r="Q9" s="20"/>
      <c r="R9" s="20"/>
    </row>
    <row r="10" spans="1:18" ht="15" thickBot="1" x14ac:dyDescent="0.35"/>
    <row r="11" spans="1:18" ht="14.4" customHeight="1" x14ac:dyDescent="0.3">
      <c r="A11" s="29" t="s">
        <v>13</v>
      </c>
      <c r="B11" s="24" t="s">
        <v>22</v>
      </c>
      <c r="C11" s="24"/>
      <c r="D11" s="24"/>
      <c r="E11" s="24"/>
      <c r="F11" s="25"/>
      <c r="H11" s="23" t="s">
        <v>20</v>
      </c>
      <c r="I11" s="24"/>
      <c r="J11" s="24"/>
      <c r="K11" s="24"/>
      <c r="L11" s="25"/>
      <c r="N11" s="23" t="s">
        <v>21</v>
      </c>
      <c r="O11" s="24"/>
      <c r="P11" s="24"/>
      <c r="Q11" s="24"/>
      <c r="R11" s="25"/>
    </row>
    <row r="12" spans="1:18" x14ac:dyDescent="0.3">
      <c r="A12" s="30"/>
      <c r="B12" s="5" t="s">
        <v>0</v>
      </c>
      <c r="C12" s="2"/>
      <c r="D12" s="22" t="s">
        <v>2</v>
      </c>
      <c r="E12" s="22" t="s">
        <v>3</v>
      </c>
      <c r="F12" s="22" t="s">
        <v>4</v>
      </c>
      <c r="H12" s="1" t="s">
        <v>0</v>
      </c>
      <c r="I12" s="2"/>
      <c r="J12" s="22" t="s">
        <v>2</v>
      </c>
      <c r="K12" s="22" t="s">
        <v>3</v>
      </c>
      <c r="L12" s="22" t="s">
        <v>4</v>
      </c>
      <c r="N12" s="1" t="s">
        <v>0</v>
      </c>
      <c r="O12" s="2"/>
      <c r="P12" s="22" t="s">
        <v>3</v>
      </c>
      <c r="Q12" s="26" t="s">
        <v>11</v>
      </c>
      <c r="R12" s="22" t="s">
        <v>4</v>
      </c>
    </row>
    <row r="13" spans="1:18" x14ac:dyDescent="0.3">
      <c r="A13" s="30"/>
      <c r="B13" s="6"/>
      <c r="C13" s="4" t="s">
        <v>1</v>
      </c>
      <c r="D13" s="22"/>
      <c r="E13" s="22"/>
      <c r="F13" s="22"/>
      <c r="H13" s="3"/>
      <c r="I13" s="4" t="s">
        <v>1</v>
      </c>
      <c r="J13" s="22"/>
      <c r="K13" s="22"/>
      <c r="L13" s="22"/>
      <c r="N13" s="3"/>
      <c r="O13" s="4" t="s">
        <v>1</v>
      </c>
      <c r="P13" s="22"/>
      <c r="Q13" s="26"/>
      <c r="R13" s="22"/>
    </row>
    <row r="14" spans="1:18" x14ac:dyDescent="0.3">
      <c r="A14" s="30"/>
      <c r="B14" s="27" t="s">
        <v>2</v>
      </c>
      <c r="C14" s="22"/>
      <c r="D14" s="20">
        <v>22.1325</v>
      </c>
      <c r="E14" s="20">
        <v>18.880099999999999</v>
      </c>
      <c r="F14" s="20">
        <v>28.577400000000001</v>
      </c>
      <c r="H14" s="27" t="s">
        <v>2</v>
      </c>
      <c r="I14" s="22"/>
      <c r="J14" s="20">
        <v>17.690000000000001</v>
      </c>
      <c r="K14" s="20">
        <v>15.920999999999999</v>
      </c>
      <c r="L14" s="20">
        <v>21.228000000000002</v>
      </c>
      <c r="N14" s="27" t="s">
        <v>2</v>
      </c>
      <c r="O14" s="22"/>
      <c r="P14" s="20">
        <v>15.9872</v>
      </c>
      <c r="Q14" s="20">
        <v>17.854299999999999</v>
      </c>
      <c r="R14" s="20">
        <v>10.038500000000001</v>
      </c>
    </row>
    <row r="15" spans="1:18" x14ac:dyDescent="0.3">
      <c r="A15" s="30"/>
      <c r="B15" s="27"/>
      <c r="C15" s="22"/>
      <c r="D15" s="20"/>
      <c r="E15" s="20"/>
      <c r="F15" s="20"/>
      <c r="H15" s="27"/>
      <c r="I15" s="22"/>
      <c r="J15" s="20"/>
      <c r="K15" s="20"/>
      <c r="L15" s="20"/>
      <c r="N15" s="27"/>
      <c r="O15" s="22"/>
      <c r="P15" s="20"/>
      <c r="Q15" s="20"/>
      <c r="R15" s="20"/>
    </row>
    <row r="16" spans="1:18" x14ac:dyDescent="0.3">
      <c r="A16" s="30"/>
      <c r="B16" s="28" t="s">
        <v>14</v>
      </c>
      <c r="C16" s="22"/>
      <c r="D16" s="20"/>
      <c r="E16" s="20">
        <f>E4/E6</f>
        <v>0.32645499077527462</v>
      </c>
      <c r="F16" s="20">
        <f>F4/F6</f>
        <v>0.49394610346848089</v>
      </c>
      <c r="H16" s="28" t="s">
        <v>14</v>
      </c>
      <c r="I16" s="22"/>
      <c r="J16" s="20"/>
      <c r="K16" s="20">
        <f>K4/K6</f>
        <v>0.20034176762821318</v>
      </c>
      <c r="L16" s="20">
        <f>L4/L6</f>
        <v>0.4452041148034353</v>
      </c>
      <c r="N16" s="28" t="s">
        <v>14</v>
      </c>
      <c r="O16" s="22"/>
      <c r="P16" s="20">
        <f t="shared" ref="P16:Q16" si="0">P4/P6</f>
        <v>0.1449936242420285</v>
      </c>
      <c r="Q16" s="20">
        <f t="shared" si="0"/>
        <v>0.14499364536680243</v>
      </c>
      <c r="R16" s="20">
        <f t="shared" ref="R16" si="1">R4/R6</f>
        <v>8.1522026011361201E-2</v>
      </c>
    </row>
    <row r="17" spans="1:18" x14ac:dyDescent="0.3">
      <c r="A17" s="30"/>
      <c r="B17" s="27"/>
      <c r="C17" s="22"/>
      <c r="D17" s="20"/>
      <c r="E17" s="20"/>
      <c r="F17" s="20"/>
      <c r="H17" s="27"/>
      <c r="I17" s="22"/>
      <c r="J17" s="20"/>
      <c r="K17" s="20"/>
      <c r="L17" s="20"/>
      <c r="N17" s="27"/>
      <c r="O17" s="22"/>
      <c r="P17" s="20"/>
      <c r="Q17" s="20"/>
      <c r="R17" s="20"/>
    </row>
    <row r="18" spans="1:18" x14ac:dyDescent="0.3">
      <c r="A18" s="30"/>
      <c r="B18" s="28" t="s">
        <v>15</v>
      </c>
      <c r="C18" s="22"/>
      <c r="D18" s="20"/>
      <c r="E18" s="20"/>
      <c r="F18" s="20">
        <f>F4*F8</f>
        <v>256.72793064000001</v>
      </c>
      <c r="H18" s="28" t="s">
        <v>15</v>
      </c>
      <c r="I18" s="22"/>
      <c r="J18" s="20"/>
      <c r="K18" s="20"/>
      <c r="L18" s="20">
        <f>L4*L8</f>
        <v>253.04625120000003</v>
      </c>
      <c r="N18" s="28" t="s">
        <v>15</v>
      </c>
      <c r="O18" s="22"/>
      <c r="P18" s="20"/>
      <c r="Q18" s="20"/>
      <c r="R18" s="20">
        <f>R4*R8</f>
        <v>115.74892425000002</v>
      </c>
    </row>
    <row r="19" spans="1:18" x14ac:dyDescent="0.3">
      <c r="A19" s="30"/>
      <c r="B19" s="27"/>
      <c r="C19" s="22"/>
      <c r="D19" s="20"/>
      <c r="E19" s="20"/>
      <c r="F19" s="20"/>
      <c r="H19" s="27"/>
      <c r="I19" s="22"/>
      <c r="J19" s="20"/>
      <c r="K19" s="20"/>
      <c r="L19" s="20"/>
      <c r="N19" s="27"/>
      <c r="O19" s="22"/>
      <c r="P19" s="20"/>
      <c r="Q19" s="20"/>
      <c r="R19" s="20"/>
    </row>
    <row r="20" spans="1:18" x14ac:dyDescent="0.3">
      <c r="A20" s="30"/>
      <c r="B20" s="28" t="s">
        <v>19</v>
      </c>
      <c r="C20" s="22"/>
      <c r="D20" s="20">
        <v>1.98</v>
      </c>
      <c r="E20" s="20">
        <v>0.71030000000000004</v>
      </c>
      <c r="F20" s="20">
        <v>0.53169999999999995</v>
      </c>
      <c r="H20" s="21" t="s">
        <v>19</v>
      </c>
      <c r="I20" s="22"/>
      <c r="J20" s="20">
        <v>2.3450000000000002</v>
      </c>
      <c r="K20" s="20">
        <v>0.60519999999999996</v>
      </c>
      <c r="L20" s="20">
        <v>0.65720000000000001</v>
      </c>
      <c r="N20" s="21" t="s">
        <v>19</v>
      </c>
      <c r="O20" s="22"/>
      <c r="P20" s="20">
        <v>0.53380000000000005</v>
      </c>
      <c r="Q20" s="20">
        <v>0.52</v>
      </c>
      <c r="R20" s="20">
        <v>0.67559999999999998</v>
      </c>
    </row>
    <row r="21" spans="1:18" ht="15" thickBot="1" x14ac:dyDescent="0.35">
      <c r="A21" s="31"/>
      <c r="B21" s="27"/>
      <c r="C21" s="22"/>
      <c r="D21" s="20"/>
      <c r="E21" s="20"/>
      <c r="F21" s="20"/>
      <c r="H21" s="22"/>
      <c r="I21" s="22"/>
      <c r="J21" s="20"/>
      <c r="K21" s="20"/>
      <c r="L21" s="20"/>
      <c r="N21" s="22"/>
      <c r="O21" s="22"/>
      <c r="P21" s="20"/>
      <c r="Q21" s="20"/>
      <c r="R21" s="20"/>
    </row>
    <row r="23" spans="1:18" x14ac:dyDescent="0.3">
      <c r="B23" t="s">
        <v>16</v>
      </c>
      <c r="C23" t="s">
        <v>17</v>
      </c>
      <c r="D23" t="s">
        <v>18</v>
      </c>
    </row>
    <row r="25" spans="1:18" x14ac:dyDescent="0.3">
      <c r="B25" s="23" t="s">
        <v>30</v>
      </c>
      <c r="C25" s="24"/>
      <c r="D25" s="24"/>
      <c r="E25" s="24"/>
      <c r="F25" s="24"/>
      <c r="G25" s="25"/>
    </row>
    <row r="26" spans="1:18" x14ac:dyDescent="0.3">
      <c r="B26" s="1" t="s">
        <v>26</v>
      </c>
      <c r="C26" s="2"/>
      <c r="D26" s="22" t="s">
        <v>2</v>
      </c>
      <c r="E26" s="22" t="s">
        <v>3</v>
      </c>
      <c r="F26" s="26" t="s">
        <v>11</v>
      </c>
      <c r="G26" s="22" t="s">
        <v>4</v>
      </c>
    </row>
    <row r="27" spans="1:18" x14ac:dyDescent="0.3">
      <c r="B27" s="3"/>
      <c r="C27" s="4" t="s">
        <v>1</v>
      </c>
      <c r="D27" s="22"/>
      <c r="E27" s="22"/>
      <c r="F27" s="26"/>
      <c r="G27" s="22"/>
    </row>
    <row r="28" spans="1:18" x14ac:dyDescent="0.3">
      <c r="B28" s="22" t="s">
        <v>23</v>
      </c>
      <c r="C28" s="22"/>
      <c r="D28" s="20">
        <f>D20</f>
        <v>1.98</v>
      </c>
      <c r="E28" s="20">
        <f>E20</f>
        <v>0.71030000000000004</v>
      </c>
      <c r="F28" s="22" t="s">
        <v>27</v>
      </c>
      <c r="G28" s="20">
        <f>F20</f>
        <v>0.53169999999999995</v>
      </c>
    </row>
    <row r="29" spans="1:18" x14ac:dyDescent="0.3">
      <c r="B29" s="22"/>
      <c r="C29" s="22"/>
      <c r="D29" s="22"/>
      <c r="E29" s="22"/>
      <c r="F29" s="22"/>
      <c r="G29" s="22"/>
    </row>
    <row r="30" spans="1:18" x14ac:dyDescent="0.3">
      <c r="B30" s="22" t="s">
        <v>24</v>
      </c>
      <c r="C30" s="22"/>
      <c r="D30" s="20">
        <f>J20</f>
        <v>2.3450000000000002</v>
      </c>
      <c r="E30" s="20">
        <f>K20</f>
        <v>0.60519999999999996</v>
      </c>
      <c r="F30" s="22" t="s">
        <v>27</v>
      </c>
      <c r="G30" s="20">
        <f>L20</f>
        <v>0.65720000000000001</v>
      </c>
    </row>
    <row r="31" spans="1:18" x14ac:dyDescent="0.3">
      <c r="B31" s="22"/>
      <c r="C31" s="22"/>
      <c r="D31" s="22"/>
      <c r="E31" s="22"/>
      <c r="F31" s="22"/>
      <c r="G31" s="22"/>
    </row>
    <row r="32" spans="1:18" x14ac:dyDescent="0.3">
      <c r="B32" s="22" t="s">
        <v>25</v>
      </c>
      <c r="C32" s="22"/>
      <c r="D32" s="22"/>
      <c r="E32" s="20">
        <f>P20</f>
        <v>0.53380000000000005</v>
      </c>
      <c r="F32" s="20">
        <f t="shared" ref="F32:G32" si="2">Q20</f>
        <v>0.52</v>
      </c>
      <c r="G32" s="20">
        <f t="shared" si="2"/>
        <v>0.67559999999999998</v>
      </c>
    </row>
    <row r="33" spans="2:7" x14ac:dyDescent="0.3">
      <c r="B33" s="22"/>
      <c r="C33" s="22"/>
      <c r="D33" s="22"/>
      <c r="E33" s="22"/>
      <c r="F33" s="22"/>
      <c r="G33" s="22"/>
    </row>
  </sheetData>
  <mergeCells count="130">
    <mergeCell ref="P20:P21"/>
    <mergeCell ref="Q20:Q21"/>
    <mergeCell ref="R20:R21"/>
    <mergeCell ref="D26:D27"/>
    <mergeCell ref="E26:E27"/>
    <mergeCell ref="F26:F27"/>
    <mergeCell ref="G26:G27"/>
    <mergeCell ref="H20:I21"/>
    <mergeCell ref="J20:J21"/>
    <mergeCell ref="K20:K21"/>
    <mergeCell ref="L20:L21"/>
    <mergeCell ref="N20:O21"/>
    <mergeCell ref="B20:C21"/>
    <mergeCell ref="B25:G25"/>
    <mergeCell ref="E32:E33"/>
    <mergeCell ref="F32:F33"/>
    <mergeCell ref="G32:G33"/>
    <mergeCell ref="E28:E29"/>
    <mergeCell ref="A11:A21"/>
    <mergeCell ref="D20:D21"/>
    <mergeCell ref="E20:E21"/>
    <mergeCell ref="F20:F21"/>
    <mergeCell ref="B14:C15"/>
    <mergeCell ref="D14:D15"/>
    <mergeCell ref="F28:F29"/>
    <mergeCell ref="G28:G29"/>
    <mergeCell ref="E30:E31"/>
    <mergeCell ref="F30:F31"/>
    <mergeCell ref="G30:G31"/>
    <mergeCell ref="B28:C29"/>
    <mergeCell ref="B30:C31"/>
    <mergeCell ref="B32:C33"/>
    <mergeCell ref="D28:D29"/>
    <mergeCell ref="D30:D31"/>
    <mergeCell ref="D32:D33"/>
    <mergeCell ref="Q16:Q17"/>
    <mergeCell ref="R16:R17"/>
    <mergeCell ref="B18:C19"/>
    <mergeCell ref="D18:D19"/>
    <mergeCell ref="E18:E19"/>
    <mergeCell ref="F18:F19"/>
    <mergeCell ref="H18:I19"/>
    <mergeCell ref="J18:J19"/>
    <mergeCell ref="K18:K19"/>
    <mergeCell ref="L18:L19"/>
    <mergeCell ref="N18:O19"/>
    <mergeCell ref="P18:P19"/>
    <mergeCell ref="Q18:Q19"/>
    <mergeCell ref="R18:R19"/>
    <mergeCell ref="J16:J17"/>
    <mergeCell ref="K16:K17"/>
    <mergeCell ref="L16:L17"/>
    <mergeCell ref="N16:O17"/>
    <mergeCell ref="P16:P17"/>
    <mergeCell ref="B16:C17"/>
    <mergeCell ref="D16:D17"/>
    <mergeCell ref="E16:E17"/>
    <mergeCell ref="F16:F17"/>
    <mergeCell ref="H16:I17"/>
    <mergeCell ref="L14:L15"/>
    <mergeCell ref="N14:O15"/>
    <mergeCell ref="P14:P15"/>
    <mergeCell ref="Q14:Q15"/>
    <mergeCell ref="R14:R15"/>
    <mergeCell ref="E14:E15"/>
    <mergeCell ref="F14:F15"/>
    <mergeCell ref="H14:I15"/>
    <mergeCell ref="J14:J15"/>
    <mergeCell ref="K14:K15"/>
    <mergeCell ref="A1:A9"/>
    <mergeCell ref="B11:F11"/>
    <mergeCell ref="H11:L11"/>
    <mergeCell ref="N11:R11"/>
    <mergeCell ref="D12:D13"/>
    <mergeCell ref="E12:E13"/>
    <mergeCell ref="F12:F13"/>
    <mergeCell ref="J12:J13"/>
    <mergeCell ref="K12:K13"/>
    <mergeCell ref="L12:L13"/>
    <mergeCell ref="P12:P13"/>
    <mergeCell ref="Q12:Q13"/>
    <mergeCell ref="R12:R13"/>
    <mergeCell ref="H1:L1"/>
    <mergeCell ref="J2:J3"/>
    <mergeCell ref="K2:K3"/>
    <mergeCell ref="L2:L3"/>
    <mergeCell ref="H4:I5"/>
    <mergeCell ref="J4:J5"/>
    <mergeCell ref="K4:K5"/>
    <mergeCell ref="L4:L5"/>
    <mergeCell ref="H6:I7"/>
    <mergeCell ref="J6:J7"/>
    <mergeCell ref="K6:K7"/>
    <mergeCell ref="B1:F1"/>
    <mergeCell ref="B4:C5"/>
    <mergeCell ref="B6:C7"/>
    <mergeCell ref="B8:C9"/>
    <mergeCell ref="D2:D3"/>
    <mergeCell ref="E2:E3"/>
    <mergeCell ref="F2:F3"/>
    <mergeCell ref="D4:D5"/>
    <mergeCell ref="E4:E5"/>
    <mergeCell ref="F4:F5"/>
    <mergeCell ref="D6:D7"/>
    <mergeCell ref="E6:E7"/>
    <mergeCell ref="F6:F7"/>
    <mergeCell ref="D8:D9"/>
    <mergeCell ref="E8:E9"/>
    <mergeCell ref="F8:F9"/>
    <mergeCell ref="L6:L7"/>
    <mergeCell ref="H8:I9"/>
    <mergeCell ref="J8:J9"/>
    <mergeCell ref="K8:K9"/>
    <mergeCell ref="L8:L9"/>
    <mergeCell ref="N1:R1"/>
    <mergeCell ref="P2:P3"/>
    <mergeCell ref="Q2:Q3"/>
    <mergeCell ref="R2:R3"/>
    <mergeCell ref="N4:O5"/>
    <mergeCell ref="P4:P5"/>
    <mergeCell ref="Q4:Q5"/>
    <mergeCell ref="R4:R5"/>
    <mergeCell ref="N6:O7"/>
    <mergeCell ref="P6:P7"/>
    <mergeCell ref="Q6:Q7"/>
    <mergeCell ref="R6:R7"/>
    <mergeCell ref="N8:O9"/>
    <mergeCell ref="P8:P9"/>
    <mergeCell ref="Q8:Q9"/>
    <mergeCell ref="R8:R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98D3-9BB6-4143-BBEB-76E5E8563BDD}">
  <dimension ref="A1:L7"/>
  <sheetViews>
    <sheetView workbookViewId="0">
      <selection activeCell="B31" sqref="B31"/>
    </sheetView>
  </sheetViews>
  <sheetFormatPr baseColWidth="10" defaultRowHeight="14.4" x14ac:dyDescent="0.3"/>
  <sheetData>
    <row r="1" spans="1:12" x14ac:dyDescent="0.3">
      <c r="A1" s="32" t="s">
        <v>39</v>
      </c>
      <c r="B1" s="32"/>
      <c r="C1" s="32"/>
      <c r="E1" s="32" t="s">
        <v>38</v>
      </c>
      <c r="F1" s="32"/>
      <c r="G1" s="32"/>
      <c r="I1" s="32" t="s">
        <v>37</v>
      </c>
      <c r="J1" s="32"/>
      <c r="K1" s="32"/>
      <c r="L1" s="32"/>
    </row>
    <row r="2" spans="1:12" ht="15" customHeight="1" x14ac:dyDescent="0.3">
      <c r="A2" s="8" t="s">
        <v>36</v>
      </c>
      <c r="B2" s="9" t="s">
        <v>35</v>
      </c>
      <c r="C2" s="8" t="s">
        <v>34</v>
      </c>
      <c r="E2" s="8" t="s">
        <v>40</v>
      </c>
      <c r="F2" s="9" t="s">
        <v>41</v>
      </c>
      <c r="G2" s="8" t="s">
        <v>42</v>
      </c>
      <c r="I2" s="8" t="s">
        <v>33</v>
      </c>
      <c r="J2" s="9" t="s">
        <v>35</v>
      </c>
      <c r="K2" s="9" t="s">
        <v>41</v>
      </c>
      <c r="L2" s="16" t="s">
        <v>43</v>
      </c>
    </row>
    <row r="3" spans="1:12" s="15" customFormat="1" x14ac:dyDescent="0.3">
      <c r="A3" s="7">
        <v>7.1000000000000004E-3</v>
      </c>
      <c r="B3" s="7">
        <v>129.79499999999999</v>
      </c>
      <c r="C3" s="7">
        <v>17.843499999999999</v>
      </c>
      <c r="E3" s="7">
        <v>0.20849999999999999</v>
      </c>
      <c r="F3" s="7">
        <v>110.26139999999999</v>
      </c>
      <c r="G3" s="7">
        <v>25.754200000000001</v>
      </c>
      <c r="I3" s="7">
        <f>A7/E3</f>
        <v>3.4148681055155873E-2</v>
      </c>
      <c r="J3" s="7">
        <f>B7</f>
        <v>105.795</v>
      </c>
      <c r="K3" s="7">
        <f>F3</f>
        <v>110.26139999999999</v>
      </c>
      <c r="L3" s="17">
        <f>G3-C7</f>
        <v>7.9107000000000021</v>
      </c>
    </row>
    <row r="5" spans="1:12" x14ac:dyDescent="0.3">
      <c r="A5" s="33" t="s">
        <v>44</v>
      </c>
      <c r="B5" s="33"/>
      <c r="C5" s="33"/>
    </row>
    <row r="6" spans="1:12" x14ac:dyDescent="0.3">
      <c r="A6" s="8" t="s">
        <v>36</v>
      </c>
      <c r="B6" s="9" t="s">
        <v>35</v>
      </c>
      <c r="C6" s="8" t="s">
        <v>34</v>
      </c>
    </row>
    <row r="7" spans="1:12" x14ac:dyDescent="0.3">
      <c r="A7" s="18">
        <v>7.1199999999999996E-3</v>
      </c>
      <c r="B7" s="7">
        <v>105.795</v>
      </c>
      <c r="C7" s="7">
        <v>17.843499999999999</v>
      </c>
    </row>
  </sheetData>
  <mergeCells count="4">
    <mergeCell ref="A1:C1"/>
    <mergeCell ref="E1:G1"/>
    <mergeCell ref="I1:L1"/>
    <mergeCell ref="A5:C5"/>
  </mergeCells>
  <conditionalFormatting sqref="L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ADA-511D-4327-A801-B892A6818DF4}">
  <dimension ref="A1:F28"/>
  <sheetViews>
    <sheetView workbookViewId="0">
      <selection activeCell="B14" sqref="B14:C19"/>
    </sheetView>
  </sheetViews>
  <sheetFormatPr baseColWidth="10" defaultRowHeight="14.4" x14ac:dyDescent="0.3"/>
  <cols>
    <col min="1" max="1" width="4.109375" bestFit="1" customWidth="1"/>
    <col min="5" max="5" width="13" customWidth="1"/>
  </cols>
  <sheetData>
    <row r="1" spans="1:6" x14ac:dyDescent="0.3">
      <c r="A1" s="37" t="s">
        <v>12</v>
      </c>
      <c r="B1" s="23" t="s">
        <v>28</v>
      </c>
      <c r="C1" s="24"/>
      <c r="D1" s="24"/>
      <c r="E1" s="24"/>
      <c r="F1" s="25"/>
    </row>
    <row r="2" spans="1:6" x14ac:dyDescent="0.3">
      <c r="A2" s="38"/>
      <c r="B2" s="1" t="s">
        <v>0</v>
      </c>
      <c r="C2" s="2"/>
      <c r="D2" s="22" t="s">
        <v>3</v>
      </c>
      <c r="E2" s="26" t="s">
        <v>11</v>
      </c>
      <c r="F2" s="22" t="s">
        <v>4</v>
      </c>
    </row>
    <row r="3" spans="1:6" x14ac:dyDescent="0.3">
      <c r="A3" s="38"/>
      <c r="B3" s="3"/>
      <c r="C3" s="4" t="s">
        <v>1</v>
      </c>
      <c r="D3" s="22"/>
      <c r="E3" s="26"/>
      <c r="F3" s="22"/>
    </row>
    <row r="4" spans="1:6" x14ac:dyDescent="0.3">
      <c r="A4" s="38"/>
      <c r="B4" s="22" t="s">
        <v>5</v>
      </c>
      <c r="C4" s="22"/>
      <c r="D4" s="20">
        <v>15.9872</v>
      </c>
      <c r="E4" s="20">
        <v>15.9872</v>
      </c>
      <c r="F4" s="20">
        <v>15.9872</v>
      </c>
    </row>
    <row r="5" spans="1:6" x14ac:dyDescent="0.3">
      <c r="A5" s="38"/>
      <c r="B5" s="22"/>
      <c r="C5" s="22"/>
      <c r="D5" s="20"/>
      <c r="E5" s="20"/>
      <c r="F5" s="20"/>
    </row>
    <row r="6" spans="1:6" x14ac:dyDescent="0.3">
      <c r="A6" s="38"/>
      <c r="B6" s="21" t="s">
        <v>6</v>
      </c>
      <c r="C6" s="22"/>
      <c r="D6" s="20">
        <v>110.26139999999999</v>
      </c>
      <c r="E6" s="20">
        <v>110.26139999999999</v>
      </c>
      <c r="F6" s="20">
        <v>110.26139999999999</v>
      </c>
    </row>
    <row r="7" spans="1:6" x14ac:dyDescent="0.3">
      <c r="A7" s="38"/>
      <c r="B7" s="22"/>
      <c r="C7" s="22"/>
      <c r="D7" s="20"/>
      <c r="E7" s="20"/>
      <c r="F7" s="20"/>
    </row>
    <row r="8" spans="1:6" x14ac:dyDescent="0.3">
      <c r="A8" s="38"/>
      <c r="B8" s="21" t="s">
        <v>7</v>
      </c>
      <c r="C8" s="22"/>
      <c r="D8" s="20"/>
      <c r="E8" s="20"/>
      <c r="F8" s="20">
        <v>0</v>
      </c>
    </row>
    <row r="9" spans="1:6" ht="15" thickBot="1" x14ac:dyDescent="0.35">
      <c r="A9" s="39"/>
      <c r="B9" s="22"/>
      <c r="C9" s="22"/>
      <c r="D9" s="20"/>
      <c r="E9" s="20"/>
      <c r="F9" s="20"/>
    </row>
    <row r="10" spans="1:6" ht="15" thickBot="1" x14ac:dyDescent="0.35">
      <c r="A10" s="12"/>
      <c r="B10" s="13"/>
      <c r="C10" s="13"/>
      <c r="D10" s="13"/>
      <c r="E10" s="13"/>
      <c r="F10" s="14"/>
    </row>
    <row r="11" spans="1:6" ht="14.4" customHeight="1" x14ac:dyDescent="0.3">
      <c r="A11" s="40" t="s">
        <v>13</v>
      </c>
      <c r="B11" s="23" t="s">
        <v>29</v>
      </c>
      <c r="C11" s="24"/>
      <c r="D11" s="24"/>
      <c r="E11" s="24"/>
      <c r="F11" s="25"/>
    </row>
    <row r="12" spans="1:6" x14ac:dyDescent="0.3">
      <c r="A12" s="38"/>
      <c r="B12" s="1" t="s">
        <v>0</v>
      </c>
      <c r="C12" s="2"/>
      <c r="D12" s="22" t="s">
        <v>3</v>
      </c>
      <c r="E12" s="26" t="s">
        <v>11</v>
      </c>
      <c r="F12" s="22" t="s">
        <v>4</v>
      </c>
    </row>
    <row r="13" spans="1:6" x14ac:dyDescent="0.3">
      <c r="A13" s="38"/>
      <c r="B13" s="3"/>
      <c r="C13" s="4" t="s">
        <v>1</v>
      </c>
      <c r="D13" s="22"/>
      <c r="E13" s="26"/>
      <c r="F13" s="22"/>
    </row>
    <row r="14" spans="1:6" x14ac:dyDescent="0.3">
      <c r="A14" s="38"/>
      <c r="B14" s="27" t="s">
        <v>2</v>
      </c>
      <c r="C14" s="22"/>
      <c r="D14" s="20">
        <f>D4</f>
        <v>15.9872</v>
      </c>
      <c r="E14" s="20">
        <f t="shared" ref="E14:F14" si="0">E4</f>
        <v>15.9872</v>
      </c>
      <c r="F14" s="20">
        <f t="shared" si="0"/>
        <v>15.9872</v>
      </c>
    </row>
    <row r="15" spans="1:6" x14ac:dyDescent="0.3">
      <c r="A15" s="38"/>
      <c r="B15" s="27"/>
      <c r="C15" s="22"/>
      <c r="D15" s="20"/>
      <c r="E15" s="20"/>
      <c r="F15" s="20"/>
    </row>
    <row r="16" spans="1:6" x14ac:dyDescent="0.3">
      <c r="A16" s="38"/>
      <c r="B16" s="28" t="s">
        <v>14</v>
      </c>
      <c r="C16" s="22"/>
      <c r="D16" s="20">
        <f t="shared" ref="D16:F16" si="1">D4/D6</f>
        <v>0.1449936242420285</v>
      </c>
      <c r="E16" s="20">
        <f t="shared" si="1"/>
        <v>0.1449936242420285</v>
      </c>
      <c r="F16" s="20">
        <f t="shared" si="1"/>
        <v>0.1449936242420285</v>
      </c>
    </row>
    <row r="17" spans="1:6" x14ac:dyDescent="0.3">
      <c r="A17" s="38"/>
      <c r="B17" s="27"/>
      <c r="C17" s="22"/>
      <c r="D17" s="20"/>
      <c r="E17" s="20"/>
      <c r="F17" s="20"/>
    </row>
    <row r="18" spans="1:6" x14ac:dyDescent="0.3">
      <c r="A18" s="38"/>
      <c r="B18" s="28" t="s">
        <v>15</v>
      </c>
      <c r="C18" s="22"/>
      <c r="D18" s="20"/>
      <c r="E18" s="20"/>
      <c r="F18" s="20">
        <f>F4*F8</f>
        <v>0</v>
      </c>
    </row>
    <row r="19" spans="1:6" x14ac:dyDescent="0.3">
      <c r="A19" s="41"/>
      <c r="B19" s="27"/>
      <c r="C19" s="22"/>
      <c r="D19" s="20"/>
      <c r="E19" s="20"/>
      <c r="F19" s="20"/>
    </row>
    <row r="20" spans="1:6" x14ac:dyDescent="0.3">
      <c r="A20" s="10"/>
      <c r="B20" s="34" t="s">
        <v>19</v>
      </c>
      <c r="C20" s="35"/>
      <c r="D20" s="36"/>
      <c r="E20" s="36"/>
      <c r="F20" s="36"/>
    </row>
    <row r="21" spans="1:6" ht="15" thickBot="1" x14ac:dyDescent="0.35">
      <c r="A21" s="11"/>
      <c r="B21" s="22"/>
      <c r="C21" s="22"/>
      <c r="D21" s="20"/>
      <c r="E21" s="20"/>
      <c r="F21" s="20"/>
    </row>
    <row r="24" spans="1:6" x14ac:dyDescent="0.3">
      <c r="B24" s="23" t="s">
        <v>32</v>
      </c>
      <c r="C24" s="24"/>
      <c r="D24" s="24"/>
      <c r="E24" s="25"/>
    </row>
    <row r="25" spans="1:6" x14ac:dyDescent="0.3">
      <c r="B25" s="1" t="s">
        <v>26</v>
      </c>
      <c r="C25" s="2"/>
      <c r="D25" s="22" t="s">
        <v>3</v>
      </c>
      <c r="E25" s="26" t="s">
        <v>31</v>
      </c>
    </row>
    <row r="26" spans="1:6" x14ac:dyDescent="0.3">
      <c r="B26" s="3"/>
      <c r="C26" s="4" t="s">
        <v>1</v>
      </c>
      <c r="D26" s="22"/>
      <c r="E26" s="26"/>
    </row>
    <row r="27" spans="1:6" x14ac:dyDescent="0.3">
      <c r="B27" s="22" t="s">
        <v>25</v>
      </c>
      <c r="C27" s="22"/>
      <c r="D27" s="20">
        <v>0.51849999999999996</v>
      </c>
      <c r="E27" s="20">
        <v>0.53010000000000002</v>
      </c>
    </row>
    <row r="28" spans="1:6" x14ac:dyDescent="0.3">
      <c r="B28" s="22"/>
      <c r="C28" s="22"/>
      <c r="D28" s="22"/>
      <c r="E28" s="22"/>
    </row>
  </sheetData>
  <mergeCells count="44">
    <mergeCell ref="B1:F1"/>
    <mergeCell ref="D2:D3"/>
    <mergeCell ref="E2:E3"/>
    <mergeCell ref="F2:F3"/>
    <mergeCell ref="B4:C5"/>
    <mergeCell ref="D4:D5"/>
    <mergeCell ref="E4:E5"/>
    <mergeCell ref="F4:F5"/>
    <mergeCell ref="B6:C7"/>
    <mergeCell ref="D6:D7"/>
    <mergeCell ref="E6:E7"/>
    <mergeCell ref="F6:F7"/>
    <mergeCell ref="B8:C9"/>
    <mergeCell ref="D8:D9"/>
    <mergeCell ref="E8:E9"/>
    <mergeCell ref="F8:F9"/>
    <mergeCell ref="E12:E13"/>
    <mergeCell ref="F12:F13"/>
    <mergeCell ref="B14:C15"/>
    <mergeCell ref="D14:D15"/>
    <mergeCell ref="E14:E15"/>
    <mergeCell ref="F14:F15"/>
    <mergeCell ref="B20:C21"/>
    <mergeCell ref="D20:D21"/>
    <mergeCell ref="E20:E21"/>
    <mergeCell ref="F20:F21"/>
    <mergeCell ref="A1:A9"/>
    <mergeCell ref="A11:A19"/>
    <mergeCell ref="B16:C17"/>
    <mergeCell ref="D16:D17"/>
    <mergeCell ref="E16:E17"/>
    <mergeCell ref="F16:F17"/>
    <mergeCell ref="B18:C19"/>
    <mergeCell ref="D18:D19"/>
    <mergeCell ref="E18:E19"/>
    <mergeCell ref="F18:F19"/>
    <mergeCell ref="B11:F11"/>
    <mergeCell ref="D12:D13"/>
    <mergeCell ref="B24:E24"/>
    <mergeCell ref="B27:C28"/>
    <mergeCell ref="D27:D28"/>
    <mergeCell ref="E27:E28"/>
    <mergeCell ref="D25:D26"/>
    <mergeCell ref="E25:E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39E0-DFB2-431C-9E12-769923856EF0}">
  <dimension ref="A1:V22"/>
  <sheetViews>
    <sheetView tabSelected="1" topLeftCell="G1" workbookViewId="0">
      <selection activeCell="T1" sqref="T1:V4"/>
    </sheetView>
  </sheetViews>
  <sheetFormatPr baseColWidth="10" defaultRowHeight="14.4" x14ac:dyDescent="0.3"/>
  <sheetData>
    <row r="1" spans="1:22" x14ac:dyDescent="0.3">
      <c r="A1" s="42" t="s">
        <v>48</v>
      </c>
      <c r="B1" s="42"/>
      <c r="C1" s="42"/>
      <c r="D1" s="42"/>
      <c r="E1" s="42"/>
      <c r="G1" s="42" t="s">
        <v>49</v>
      </c>
      <c r="H1" s="42"/>
      <c r="I1" s="42"/>
      <c r="J1" s="42"/>
      <c r="K1" s="42"/>
      <c r="M1" s="42" t="s">
        <v>53</v>
      </c>
      <c r="N1" s="42"/>
      <c r="O1" s="42"/>
      <c r="P1" s="42"/>
      <c r="Q1" s="42"/>
      <c r="T1" s="43" t="s">
        <v>56</v>
      </c>
      <c r="U1" s="43"/>
      <c r="V1" s="43"/>
    </row>
    <row r="2" spans="1:22" x14ac:dyDescent="0.3">
      <c r="A2" s="23" t="s">
        <v>45</v>
      </c>
      <c r="B2" s="24"/>
      <c r="C2" s="24"/>
      <c r="D2" s="24"/>
      <c r="E2" s="25"/>
      <c r="G2" s="23" t="s">
        <v>51</v>
      </c>
      <c r="H2" s="24"/>
      <c r="I2" s="24"/>
      <c r="J2" s="24"/>
      <c r="K2" s="25"/>
      <c r="M2" s="23" t="s">
        <v>54</v>
      </c>
      <c r="N2" s="24"/>
      <c r="O2" s="24"/>
      <c r="P2" s="24"/>
      <c r="Q2" s="25"/>
      <c r="T2" s="19"/>
      <c r="U2" s="19" t="s">
        <v>46</v>
      </c>
      <c r="V2" s="19" t="s">
        <v>47</v>
      </c>
    </row>
    <row r="3" spans="1:22" x14ac:dyDescent="0.3">
      <c r="A3" s="1" t="s">
        <v>0</v>
      </c>
      <c r="B3" s="2"/>
      <c r="C3" s="22" t="s">
        <v>3</v>
      </c>
      <c r="D3" s="26" t="s">
        <v>11</v>
      </c>
      <c r="E3" s="22" t="s">
        <v>4</v>
      </c>
      <c r="G3" s="1" t="s">
        <v>0</v>
      </c>
      <c r="H3" s="2"/>
      <c r="I3" s="22" t="s">
        <v>2</v>
      </c>
      <c r="J3" s="26" t="s">
        <v>3</v>
      </c>
      <c r="K3" s="22" t="s">
        <v>4</v>
      </c>
      <c r="M3" s="1" t="s">
        <v>0</v>
      </c>
      <c r="N3" s="2"/>
      <c r="O3" s="22" t="s">
        <v>3</v>
      </c>
      <c r="P3" s="26" t="s">
        <v>11</v>
      </c>
      <c r="Q3" s="22" t="s">
        <v>4</v>
      </c>
      <c r="T3" s="19" t="s">
        <v>4</v>
      </c>
      <c r="U3" s="19">
        <v>27.13</v>
      </c>
      <c r="V3" s="19">
        <v>20.45</v>
      </c>
    </row>
    <row r="4" spans="1:22" x14ac:dyDescent="0.3">
      <c r="A4" s="3"/>
      <c r="B4" s="4" t="s">
        <v>1</v>
      </c>
      <c r="C4" s="22"/>
      <c r="D4" s="26"/>
      <c r="E4" s="22"/>
      <c r="G4" s="3"/>
      <c r="H4" s="4" t="s">
        <v>1</v>
      </c>
      <c r="I4" s="22"/>
      <c r="J4" s="26"/>
      <c r="K4" s="22"/>
      <c r="M4" s="3"/>
      <c r="N4" s="4" t="s">
        <v>1</v>
      </c>
      <c r="O4" s="22"/>
      <c r="P4" s="26"/>
      <c r="Q4" s="22"/>
      <c r="T4" s="19" t="s">
        <v>50</v>
      </c>
      <c r="U4" s="19">
        <v>5.1529999999999996</v>
      </c>
      <c r="V4" s="19">
        <v>5.5880000000000001</v>
      </c>
    </row>
    <row r="5" spans="1:22" x14ac:dyDescent="0.3">
      <c r="A5" s="22" t="s">
        <v>5</v>
      </c>
      <c r="B5" s="22"/>
      <c r="C5" s="20">
        <v>56.818199999999997</v>
      </c>
      <c r="D5" s="20">
        <v>61.552999999999997</v>
      </c>
      <c r="E5" s="20">
        <v>33.574399999999997</v>
      </c>
      <c r="G5" s="22" t="s">
        <v>5</v>
      </c>
      <c r="H5" s="22"/>
      <c r="I5" s="20">
        <v>74.398200000000003</v>
      </c>
      <c r="J5" s="20">
        <v>54.9878</v>
      </c>
      <c r="K5" s="20">
        <v>88.454800000000006</v>
      </c>
      <c r="M5" s="22" t="s">
        <v>5</v>
      </c>
      <c r="N5" s="22"/>
      <c r="O5" s="20">
        <v>5.9751000000000003</v>
      </c>
      <c r="P5" s="20">
        <v>6.4225000000000003</v>
      </c>
      <c r="Q5" s="20">
        <v>3.6728000000000001</v>
      </c>
    </row>
    <row r="6" spans="1:22" x14ac:dyDescent="0.3">
      <c r="A6" s="22"/>
      <c r="B6" s="22"/>
      <c r="C6" s="20"/>
      <c r="D6" s="20"/>
      <c r="E6" s="20"/>
      <c r="G6" s="22"/>
      <c r="H6" s="22"/>
      <c r="I6" s="20"/>
      <c r="J6" s="20"/>
      <c r="K6" s="20"/>
      <c r="M6" s="22"/>
      <c r="N6" s="22"/>
      <c r="O6" s="20"/>
      <c r="P6" s="20"/>
      <c r="Q6" s="20"/>
    </row>
    <row r="7" spans="1:22" x14ac:dyDescent="0.3">
      <c r="A7" s="21" t="s">
        <v>6</v>
      </c>
      <c r="B7" s="22"/>
      <c r="C7" s="20">
        <v>102</v>
      </c>
      <c r="D7" s="20">
        <v>110.5</v>
      </c>
      <c r="E7" s="20">
        <v>110.5</v>
      </c>
      <c r="G7" s="21" t="s">
        <v>6</v>
      </c>
      <c r="H7" s="22"/>
      <c r="I7" s="20"/>
      <c r="J7" s="20">
        <v>3.3957000000000002</v>
      </c>
      <c r="K7" s="20">
        <v>5.3731999999999998</v>
      </c>
      <c r="M7" s="21" t="s">
        <v>6</v>
      </c>
      <c r="N7" s="22"/>
      <c r="O7" s="20">
        <v>120.21550000000001</v>
      </c>
      <c r="P7" s="20">
        <v>129.21549999999999</v>
      </c>
      <c r="Q7" s="20">
        <v>129.21549999999999</v>
      </c>
    </row>
    <row r="8" spans="1:22" x14ac:dyDescent="0.3">
      <c r="A8" s="22"/>
      <c r="B8" s="22"/>
      <c r="C8" s="20"/>
      <c r="D8" s="20"/>
      <c r="E8" s="20"/>
      <c r="G8" s="22"/>
      <c r="H8" s="22"/>
      <c r="I8" s="20"/>
      <c r="J8" s="20"/>
      <c r="K8" s="20"/>
      <c r="M8" s="22"/>
      <c r="N8" s="22"/>
      <c r="O8" s="20"/>
      <c r="P8" s="20"/>
      <c r="Q8" s="20"/>
    </row>
    <row r="9" spans="1:22" x14ac:dyDescent="0.3">
      <c r="A9" s="21" t="s">
        <v>7</v>
      </c>
      <c r="B9" s="22"/>
      <c r="C9" s="20"/>
      <c r="D9" s="20"/>
      <c r="E9" s="20">
        <v>7.8461999999999996</v>
      </c>
      <c r="G9" s="21" t="s">
        <v>7</v>
      </c>
      <c r="H9" s="22"/>
      <c r="I9" s="20"/>
      <c r="J9" s="20"/>
      <c r="K9" s="20">
        <v>0.91279999999999994</v>
      </c>
      <c r="M9" s="21" t="s">
        <v>7</v>
      </c>
      <c r="N9" s="22"/>
      <c r="O9" s="20"/>
      <c r="P9" s="20"/>
      <c r="Q9" s="20">
        <v>8.3731000000000009</v>
      </c>
    </row>
    <row r="10" spans="1:22" x14ac:dyDescent="0.3">
      <c r="A10" s="22"/>
      <c r="B10" s="22"/>
      <c r="C10" s="20"/>
      <c r="D10" s="20"/>
      <c r="E10" s="20"/>
      <c r="G10" s="22"/>
      <c r="H10" s="22"/>
      <c r="I10" s="20"/>
      <c r="J10" s="20"/>
      <c r="K10" s="20"/>
      <c r="M10" s="22"/>
      <c r="N10" s="22"/>
      <c r="O10" s="20"/>
      <c r="P10" s="20"/>
      <c r="Q10" s="20"/>
    </row>
    <row r="12" spans="1:22" x14ac:dyDescent="0.3">
      <c r="A12" s="23" t="s">
        <v>21</v>
      </c>
      <c r="B12" s="24"/>
      <c r="C12" s="24"/>
      <c r="D12" s="24"/>
      <c r="E12" s="25"/>
      <c r="G12" s="23" t="s">
        <v>52</v>
      </c>
      <c r="H12" s="24"/>
      <c r="I12" s="24"/>
      <c r="J12" s="24"/>
      <c r="K12" s="25"/>
      <c r="M12" s="23" t="s">
        <v>55</v>
      </c>
      <c r="N12" s="24"/>
      <c r="O12" s="24"/>
      <c r="P12" s="24"/>
      <c r="Q12" s="25"/>
    </row>
    <row r="13" spans="1:22" ht="14.4" customHeight="1" x14ac:dyDescent="0.3">
      <c r="A13" s="1" t="s">
        <v>0</v>
      </c>
      <c r="B13" s="2"/>
      <c r="C13" s="22" t="s">
        <v>3</v>
      </c>
      <c r="D13" s="26" t="s">
        <v>11</v>
      </c>
      <c r="E13" s="22" t="s">
        <v>4</v>
      </c>
      <c r="G13" s="1" t="s">
        <v>0</v>
      </c>
      <c r="H13" s="2"/>
      <c r="I13" s="22" t="s">
        <v>2</v>
      </c>
      <c r="J13" s="26" t="s">
        <v>3</v>
      </c>
      <c r="K13" s="22" t="s">
        <v>4</v>
      </c>
      <c r="M13" s="1" t="s">
        <v>0</v>
      </c>
      <c r="N13" s="2"/>
      <c r="O13" s="22" t="s">
        <v>3</v>
      </c>
      <c r="P13" s="26" t="s">
        <v>11</v>
      </c>
      <c r="Q13" s="22" t="s">
        <v>4</v>
      </c>
    </row>
    <row r="14" spans="1:22" x14ac:dyDescent="0.3">
      <c r="A14" s="3"/>
      <c r="B14" s="4" t="s">
        <v>1</v>
      </c>
      <c r="C14" s="22"/>
      <c r="D14" s="26"/>
      <c r="E14" s="22"/>
      <c r="G14" s="3"/>
      <c r="H14" s="4" t="s">
        <v>1</v>
      </c>
      <c r="I14" s="22"/>
      <c r="J14" s="26"/>
      <c r="K14" s="22"/>
      <c r="M14" s="3"/>
      <c r="N14" s="4" t="s">
        <v>1</v>
      </c>
      <c r="O14" s="22"/>
      <c r="P14" s="26"/>
      <c r="Q14" s="22"/>
    </row>
    <row r="15" spans="1:22" x14ac:dyDescent="0.3">
      <c r="A15" s="27" t="s">
        <v>2</v>
      </c>
      <c r="B15" s="22"/>
      <c r="C15" s="20">
        <f>C5</f>
        <v>56.818199999999997</v>
      </c>
      <c r="D15" s="20">
        <f t="shared" ref="D15:E15" si="0">D5</f>
        <v>61.552999999999997</v>
      </c>
      <c r="E15" s="20">
        <f t="shared" si="0"/>
        <v>33.574399999999997</v>
      </c>
      <c r="G15" s="22" t="s">
        <v>2</v>
      </c>
      <c r="H15" s="22"/>
      <c r="I15" s="20">
        <f>I5</f>
        <v>74.398200000000003</v>
      </c>
      <c r="J15" s="20">
        <f t="shared" ref="J15:K15" si="1">J5</f>
        <v>54.9878</v>
      </c>
      <c r="K15" s="20">
        <f t="shared" si="1"/>
        <v>88.454800000000006</v>
      </c>
      <c r="M15" s="22" t="s">
        <v>2</v>
      </c>
      <c r="N15" s="22"/>
      <c r="O15" s="20">
        <f>O5</f>
        <v>5.9751000000000003</v>
      </c>
      <c r="P15" s="20">
        <f t="shared" ref="P15:Q15" si="2">P5</f>
        <v>6.4225000000000003</v>
      </c>
      <c r="Q15" s="20">
        <f t="shared" si="2"/>
        <v>3.6728000000000001</v>
      </c>
    </row>
    <row r="16" spans="1:22" x14ac:dyDescent="0.3">
      <c r="A16" s="27"/>
      <c r="B16" s="22"/>
      <c r="C16" s="20"/>
      <c r="D16" s="20"/>
      <c r="E16" s="20"/>
      <c r="G16" s="22"/>
      <c r="H16" s="22"/>
      <c r="I16" s="20"/>
      <c r="J16" s="20"/>
      <c r="K16" s="20"/>
      <c r="M16" s="22"/>
      <c r="N16" s="22"/>
      <c r="O16" s="20"/>
      <c r="P16" s="20"/>
      <c r="Q16" s="20"/>
    </row>
    <row r="17" spans="1:17" x14ac:dyDescent="0.3">
      <c r="A17" s="28" t="s">
        <v>14</v>
      </c>
      <c r="B17" s="22"/>
      <c r="C17" s="20">
        <f t="shared" ref="C17:E17" si="3">C5/C7</f>
        <v>0.55704117647058826</v>
      </c>
      <c r="D17" s="20">
        <f t="shared" si="3"/>
        <v>0.55704072398190041</v>
      </c>
      <c r="E17" s="20">
        <f t="shared" si="3"/>
        <v>0.30384072398190043</v>
      </c>
      <c r="G17" s="21" t="s">
        <v>14</v>
      </c>
      <c r="H17" s="22"/>
      <c r="I17" s="20"/>
      <c r="J17" s="20">
        <f t="shared" ref="J17:K17" si="4">J5/J7</f>
        <v>16.193362193362194</v>
      </c>
      <c r="K17" s="20">
        <f t="shared" si="4"/>
        <v>16.462219906201149</v>
      </c>
      <c r="M17" s="21" t="s">
        <v>14</v>
      </c>
      <c r="N17" s="22"/>
      <c r="O17" s="20"/>
      <c r="P17" s="20">
        <f t="shared" ref="P17:Q17" si="5">P5/P7</f>
        <v>4.9703789406069711E-2</v>
      </c>
      <c r="Q17" s="20">
        <f t="shared" si="5"/>
        <v>2.8423834601885998E-2</v>
      </c>
    </row>
    <row r="18" spans="1:17" x14ac:dyDescent="0.3">
      <c r="A18" s="27"/>
      <c r="B18" s="22"/>
      <c r="C18" s="20"/>
      <c r="D18" s="20"/>
      <c r="E18" s="20"/>
      <c r="G18" s="22"/>
      <c r="H18" s="22"/>
      <c r="I18" s="20"/>
      <c r="J18" s="20"/>
      <c r="K18" s="20"/>
      <c r="M18" s="22"/>
      <c r="N18" s="22"/>
      <c r="O18" s="20"/>
      <c r="P18" s="20"/>
      <c r="Q18" s="20"/>
    </row>
    <row r="19" spans="1:17" x14ac:dyDescent="0.3">
      <c r="A19" s="28" t="s">
        <v>15</v>
      </c>
      <c r="B19" s="22"/>
      <c r="C19" s="20"/>
      <c r="D19" s="20"/>
      <c r="E19" s="20">
        <f>E5*E9</f>
        <v>263.43145727999996</v>
      </c>
      <c r="G19" s="21" t="s">
        <v>15</v>
      </c>
      <c r="H19" s="22"/>
      <c r="I19" s="20"/>
      <c r="J19" s="20"/>
      <c r="K19" s="20">
        <f>K5*K9</f>
        <v>80.741541440000006</v>
      </c>
      <c r="M19" s="21" t="s">
        <v>15</v>
      </c>
      <c r="N19" s="22"/>
      <c r="O19" s="20"/>
      <c r="P19" s="20"/>
      <c r="Q19" s="20">
        <f>Q5*Q9</f>
        <v>30.752721680000004</v>
      </c>
    </row>
    <row r="20" spans="1:17" x14ac:dyDescent="0.3">
      <c r="A20" s="27"/>
      <c r="B20" s="22"/>
      <c r="C20" s="20"/>
      <c r="D20" s="20"/>
      <c r="E20" s="20"/>
      <c r="G20" s="22"/>
      <c r="H20" s="22"/>
      <c r="I20" s="20"/>
      <c r="J20" s="20"/>
      <c r="K20" s="20"/>
      <c r="M20" s="22"/>
      <c r="N20" s="22"/>
      <c r="O20" s="20"/>
      <c r="P20" s="20"/>
      <c r="Q20" s="20"/>
    </row>
    <row r="21" spans="1:17" x14ac:dyDescent="0.3">
      <c r="A21" s="21" t="s">
        <v>19</v>
      </c>
      <c r="B21" s="22"/>
      <c r="C21" s="20"/>
      <c r="D21" s="20"/>
      <c r="E21" s="20"/>
      <c r="G21" s="21" t="s">
        <v>19</v>
      </c>
      <c r="H21" s="22"/>
      <c r="I21" s="20"/>
      <c r="J21" s="20"/>
      <c r="K21" s="20"/>
      <c r="M21" s="21" t="s">
        <v>19</v>
      </c>
      <c r="N21" s="22"/>
      <c r="O21" s="20"/>
      <c r="P21" s="20"/>
      <c r="Q21" s="20"/>
    </row>
    <row r="22" spans="1:17" x14ac:dyDescent="0.3">
      <c r="A22" s="22"/>
      <c r="B22" s="22"/>
      <c r="C22" s="20"/>
      <c r="D22" s="20"/>
      <c r="E22" s="20"/>
      <c r="G22" s="22"/>
      <c r="H22" s="22"/>
      <c r="I22" s="20"/>
      <c r="J22" s="20"/>
      <c r="K22" s="20"/>
      <c r="M22" s="22"/>
      <c r="N22" s="22"/>
      <c r="O22" s="20"/>
      <c r="P22" s="20"/>
      <c r="Q22" s="20"/>
    </row>
  </sheetData>
  <mergeCells count="112">
    <mergeCell ref="M21:N22"/>
    <mergeCell ref="O21:O22"/>
    <mergeCell ref="P21:P22"/>
    <mergeCell ref="Q21:Q22"/>
    <mergeCell ref="M17:N18"/>
    <mergeCell ref="O17:O18"/>
    <mergeCell ref="P17:P18"/>
    <mergeCell ref="Q17:Q18"/>
    <mergeCell ref="M19:N20"/>
    <mergeCell ref="O19:O20"/>
    <mergeCell ref="P19:P20"/>
    <mergeCell ref="Q19:Q20"/>
    <mergeCell ref="O13:O14"/>
    <mergeCell ref="P13:P14"/>
    <mergeCell ref="Q13:Q14"/>
    <mergeCell ref="M15:N16"/>
    <mergeCell ref="O15:O16"/>
    <mergeCell ref="P15:P16"/>
    <mergeCell ref="Q15:Q16"/>
    <mergeCell ref="M9:N10"/>
    <mergeCell ref="O9:O10"/>
    <mergeCell ref="P9:P10"/>
    <mergeCell ref="Q9:Q10"/>
    <mergeCell ref="M12:Q12"/>
    <mergeCell ref="M5:N6"/>
    <mergeCell ref="O5:O6"/>
    <mergeCell ref="P5:P6"/>
    <mergeCell ref="Q5:Q6"/>
    <mergeCell ref="M7:N8"/>
    <mergeCell ref="O7:O8"/>
    <mergeCell ref="P7:P8"/>
    <mergeCell ref="Q7:Q8"/>
    <mergeCell ref="M1:Q1"/>
    <mergeCell ref="M2:Q2"/>
    <mergeCell ref="O3:O4"/>
    <mergeCell ref="P3:P4"/>
    <mergeCell ref="Q3:Q4"/>
    <mergeCell ref="A2:E2"/>
    <mergeCell ref="C3:C4"/>
    <mergeCell ref="D3:D4"/>
    <mergeCell ref="E3:E4"/>
    <mergeCell ref="A5:B6"/>
    <mergeCell ref="C5:C6"/>
    <mergeCell ref="D5:D6"/>
    <mergeCell ref="E5:E6"/>
    <mergeCell ref="A7:B8"/>
    <mergeCell ref="C7:C8"/>
    <mergeCell ref="D7:D8"/>
    <mergeCell ref="E7:E8"/>
    <mergeCell ref="A9:B10"/>
    <mergeCell ref="C9:C10"/>
    <mergeCell ref="D9:D10"/>
    <mergeCell ref="E9:E10"/>
    <mergeCell ref="D19:D20"/>
    <mergeCell ref="E19:E20"/>
    <mergeCell ref="A12:E12"/>
    <mergeCell ref="C13:C14"/>
    <mergeCell ref="D13:D14"/>
    <mergeCell ref="E13:E14"/>
    <mergeCell ref="A15:B16"/>
    <mergeCell ref="C15:C16"/>
    <mergeCell ref="D15:D16"/>
    <mergeCell ref="E15:E16"/>
    <mergeCell ref="A21:B22"/>
    <mergeCell ref="C21:C22"/>
    <mergeCell ref="D21:D22"/>
    <mergeCell ref="E21:E22"/>
    <mergeCell ref="T1:V1"/>
    <mergeCell ref="A1:E1"/>
    <mergeCell ref="G1:K1"/>
    <mergeCell ref="G2:K2"/>
    <mergeCell ref="I3:I4"/>
    <mergeCell ref="J3:J4"/>
    <mergeCell ref="A17:B18"/>
    <mergeCell ref="C17:C18"/>
    <mergeCell ref="D17:D18"/>
    <mergeCell ref="E17:E18"/>
    <mergeCell ref="A19:B20"/>
    <mergeCell ref="C19:C20"/>
    <mergeCell ref="I13:I14"/>
    <mergeCell ref="J13:J14"/>
    <mergeCell ref="K13:K14"/>
    <mergeCell ref="K3:K4"/>
    <mergeCell ref="G5:H6"/>
    <mergeCell ref="I5:I6"/>
    <mergeCell ref="J5:J6"/>
    <mergeCell ref="K5:K6"/>
    <mergeCell ref="G7:H8"/>
    <mergeCell ref="I7:I8"/>
    <mergeCell ref="J7:J8"/>
    <mergeCell ref="K7:K8"/>
    <mergeCell ref="G9:H10"/>
    <mergeCell ref="I9:I10"/>
    <mergeCell ref="J9:J10"/>
    <mergeCell ref="K9:K10"/>
    <mergeCell ref="G12:K12"/>
    <mergeCell ref="G15:H16"/>
    <mergeCell ref="I15:I16"/>
    <mergeCell ref="J15:J16"/>
    <mergeCell ref="K15:K16"/>
    <mergeCell ref="G17:H18"/>
    <mergeCell ref="I17:I18"/>
    <mergeCell ref="J17:J18"/>
    <mergeCell ref="K17:K18"/>
    <mergeCell ref="G19:H20"/>
    <mergeCell ref="I19:I20"/>
    <mergeCell ref="J19:J20"/>
    <mergeCell ref="K19:K20"/>
    <mergeCell ref="G21:H22"/>
    <mergeCell ref="I21:I22"/>
    <mergeCell ref="J21:J22"/>
    <mergeCell ref="K21:K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Feedback</vt:lpstr>
      <vt:lpstr>Feedfoward</vt:lpstr>
      <vt:lpstr>Smith</vt:lpstr>
      <vt:lpstr>Cascada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petert92</dc:creator>
  <cp:lastModifiedBy>petert92</cp:lastModifiedBy>
  <dcterms:created xsi:type="dcterms:W3CDTF">2020-10-01T16:06:06Z</dcterms:created>
  <dcterms:modified xsi:type="dcterms:W3CDTF">2020-10-11T01:43:28Z</dcterms:modified>
</cp:coreProperties>
</file>