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Git\"/>
    </mc:Choice>
  </mc:AlternateContent>
  <bookViews>
    <workbookView xWindow="0" yWindow="0" windowWidth="20490" windowHeight="7755" activeTab="2"/>
  </bookViews>
  <sheets>
    <sheet name="compras" sheetId="1" r:id="rId1"/>
    <sheet name="ventas" sheetId="2" r:id="rId2"/>
    <sheet name="bal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/>
  <c r="I4" i="3"/>
  <c r="J4" i="3"/>
  <c r="M4" i="3"/>
  <c r="N4" i="3"/>
  <c r="O5" i="2"/>
  <c r="D7" i="2"/>
  <c r="D4" i="3" s="1"/>
  <c r="E7" i="2"/>
  <c r="F7" i="2"/>
  <c r="G7" i="2"/>
  <c r="G4" i="3" s="1"/>
  <c r="H7" i="2"/>
  <c r="H4" i="3" s="1"/>
  <c r="I7" i="2"/>
  <c r="J7" i="2"/>
  <c r="K7" i="2"/>
  <c r="K4" i="3" s="1"/>
  <c r="L7" i="2"/>
  <c r="L4" i="3" s="1"/>
  <c r="M7" i="2"/>
  <c r="N7" i="2"/>
  <c r="C7" i="2"/>
  <c r="C4" i="3" s="1"/>
  <c r="P5" i="1"/>
  <c r="P6" i="1"/>
  <c r="P7" i="1"/>
  <c r="P8" i="1"/>
  <c r="P9" i="1"/>
  <c r="P10" i="1"/>
  <c r="P12" i="1"/>
  <c r="P13" i="1"/>
  <c r="F13" i="1"/>
  <c r="D13" i="1"/>
  <c r="E13" i="1"/>
  <c r="G13" i="1"/>
  <c r="H13" i="1"/>
  <c r="I13" i="1"/>
  <c r="J13" i="1"/>
  <c r="K13" i="1"/>
  <c r="L13" i="1"/>
  <c r="M13" i="1"/>
  <c r="N13" i="1"/>
  <c r="O13" i="1"/>
  <c r="C13" i="1"/>
  <c r="O5" i="1"/>
  <c r="O6" i="1"/>
  <c r="O7" i="1"/>
  <c r="O8" i="1"/>
  <c r="O9" i="1"/>
  <c r="O10" i="1"/>
  <c r="D12" i="1"/>
  <c r="E12" i="1"/>
  <c r="F12" i="1"/>
  <c r="G12" i="1"/>
  <c r="H12" i="1"/>
  <c r="I12" i="1"/>
  <c r="J12" i="1"/>
  <c r="K12" i="1"/>
  <c r="L12" i="1"/>
  <c r="M12" i="1"/>
  <c r="N12" i="1"/>
  <c r="C12" i="1"/>
  <c r="O4" i="3" l="1"/>
  <c r="O7" i="2"/>
  <c r="L10" i="2"/>
  <c r="H10" i="2"/>
  <c r="C10" i="2"/>
  <c r="K10" i="2"/>
  <c r="G10" i="2"/>
  <c r="O12" i="1"/>
  <c r="M10" i="2" l="1"/>
  <c r="F10" i="2"/>
  <c r="N10" i="2"/>
  <c r="E10" i="2"/>
  <c r="I10" i="2"/>
  <c r="J10" i="2"/>
  <c r="D10" i="2"/>
</calcChain>
</file>

<file path=xl/sharedStrings.xml><?xml version="1.0" encoding="utf-8"?>
<sst xmlns="http://schemas.openxmlformats.org/spreadsheetml/2006/main" count="59" uniqueCount="39">
  <si>
    <t>MESES</t>
  </si>
  <si>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</si>
  <si>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</si>
  <si>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</si>
  <si>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</si>
  <si>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</si>
  <si>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</si>
  <si>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</si>
  <si>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</si>
  <si>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</si>
  <si>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</si>
  <si>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</si>
  <si>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</si>
  <si>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</si>
  <si>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</si>
  <si>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Bombillas</t>
  </si>
  <si>
    <t>Proyector</t>
  </si>
  <si>
    <t>Mesas</t>
  </si>
  <si>
    <t>Sillas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</si>
  <si>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</si>
  <si>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</si>
  <si>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</si>
  <si>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</si>
  <si>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</si>
  <si>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</si>
  <si>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</si>
  <si>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</si>
  <si>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</si>
  <si>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</si>
  <si>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</si>
  <si>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</si>
  <si>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</si>
  <si>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Tizas</t>
  </si>
  <si>
    <t>PORCENTAJE</t>
  </si>
  <si>
    <t>Alumnos</t>
  </si>
  <si>
    <t>IMPORTE</t>
  </si>
  <si>
    <t>PORCENTAJE IMPORTE</t>
  </si>
  <si>
    <t>Diferencia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</si>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</sst>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9" fontId="0" fillId="0" borderId="0" xfId="1" applyFont="1"/>
    <xf numFmtId="0" fontId="3" fillId="2" borderId="5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9" xfId="0" applyFont="1" applyFill="1" applyBorder="1"/>
    <xf numFmtId="0" fontId="2" fillId="3" borderId="11" xfId="0" applyFont="1" applyFill="1" applyBorder="1"/>
    <xf numFmtId="0" fontId="0" fillId="2" borderId="9" xfId="0" applyFill="1" applyBorder="1"/>
    <xf numFmtId="0" fontId="0" fillId="2" borderId="1" xfId="0" applyFill="1" applyBorder="1"/>
    <xf numFmtId="10" fontId="0" fillId="2" borderId="10" xfId="1" applyNumberFormat="1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0" fillId="4" borderId="6" xfId="0" applyFill="1" applyBorder="1"/>
    <xf numFmtId="0" fontId="0" fillId="4" borderId="7" xfId="0" applyFill="1" applyBorder="1"/>
    <xf numFmtId="9" fontId="0" fillId="4" borderId="8" xfId="1" applyFont="1" applyFill="1" applyBorder="1"/>
    <xf numFmtId="0" fontId="0" fillId="4" borderId="11" xfId="0" applyFill="1" applyBorder="1"/>
    <xf numFmtId="0" fontId="0" fillId="4" borderId="12" xfId="0" applyFill="1" applyBorder="1"/>
    <xf numFmtId="10" fontId="0" fillId="4" borderId="13" xfId="1" applyNumberFormat="1" applyFont="1" applyFill="1" applyBorder="1"/>
    <xf numFmtId="0" fontId="0" fillId="4" borderId="1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4" borderId="8" xfId="0" applyFill="1" applyBorder="1"/>
    <xf numFmtId="0" fontId="0" fillId="2" borderId="1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3" xfId="0" applyFill="1" applyBorder="1"/>
    <xf numFmtId="0" fontId="3" fillId="2" borderId="10" xfId="0" applyFont="1" applyFill="1" applyBorder="1"/>
    <xf numFmtId="0" fontId="0" fillId="0" borderId="0" xfId="0" quotePrefix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0" fillId="4" borderId="19" xfId="0" applyFill="1" applyBorder="1"/>
    <xf numFmtId="0" fontId="0" fillId="2" borderId="4" xfId="0" applyFill="1" applyBorder="1"/>
    <xf numFmtId="0" fontId="6" fillId="2" borderId="7" xfId="0" applyFont="1" applyFill="1" applyBorder="1"/>
    <xf numFmtId="0" fontId="6" fillId="2" borderId="8" xfId="0" applyFont="1" applyFill="1" applyBorder="1"/>
    <xf numFmtId="10" fontId="6" fillId="2" borderId="12" xfId="1" applyNumberFormat="1" applyFont="1" applyFill="1" applyBorder="1"/>
    <xf numFmtId="0" fontId="6" fillId="2" borderId="13" xfId="0" applyFont="1" applyFill="1" applyBorder="1"/>
    <xf numFmtId="0" fontId="5" fillId="2" borderId="2" xfId="0" applyFont="1" applyFill="1" applyBorder="1"/>
    <xf numFmtId="10" fontId="5" fillId="2" borderId="18" xfId="1" applyNumberFormat="1" applyFont="1" applyFill="1" applyBorder="1"/>
    <xf numFmtId="10" fontId="5" fillId="2" borderId="12" xfId="1" applyNumberFormat="1" applyFont="1" applyFill="1" applyBorder="1"/>
    <xf numFmtId="9" fontId="5" fillId="2" borderId="12" xfId="1" applyFont="1" applyFill="1" applyBorder="1"/>
    <xf numFmtId="10" fontId="5" fillId="2" borderId="13" xfId="1" applyNumberFormat="1" applyFont="1" applyFill="1" applyBorder="1"/>
    <xf numFmtId="0" fontId="0" fillId="4" borderId="15" xfId="0" applyFill="1" applyBorder="1"/>
    <xf numFmtId="9" fontId="0" fillId="4" borderId="16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0832"/>
        <c:axId val="194110800"/>
      </c:lineChart>
      <c:catAx>
        <c:axId val="1937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10800"/>
        <c:crosses val="autoZero"/>
        <c:auto val="1"/>
        <c:lblAlgn val="ctr"/>
        <c:lblOffset val="100"/>
        <c:noMultiLvlLbl val="0"/>
      </c:catAx>
      <c:valAx>
        <c:axId val="1941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7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balance!$C$2:$N$2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balance!$C$3:$N$3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balance!$C$2:$N$2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balance!$C$4:$N$4</c:f>
              <c:numCache>
                <c:formatCode>General</c:formatCode>
                <c:ptCount val="12"/>
                <c:pt idx="0">
                  <c:v>-450</c:v>
                </c:pt>
                <c:pt idx="1">
                  <c:v>1141</c:v>
                </c:pt>
                <c:pt idx="2">
                  <c:v>1250</c:v>
                </c:pt>
                <c:pt idx="3">
                  <c:v>1145</c:v>
                </c:pt>
                <c:pt idx="4">
                  <c:v>946</c:v>
                </c:pt>
                <c:pt idx="5">
                  <c:v>895</c:v>
                </c:pt>
                <c:pt idx="6">
                  <c:v>1150</c:v>
                </c:pt>
                <c:pt idx="7">
                  <c:v>741</c:v>
                </c:pt>
                <c:pt idx="8">
                  <c:v>1850</c:v>
                </c:pt>
                <c:pt idx="9">
                  <c:v>1895</c:v>
                </c:pt>
                <c:pt idx="10">
                  <c:v>1946</c:v>
                </c:pt>
                <c:pt idx="11">
                  <c:v>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80624"/>
        <c:axId val="194642880"/>
      </c:lineChart>
      <c:catAx>
        <c:axId val="1942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42880"/>
        <c:crosses val="autoZero"/>
        <c:auto val="1"/>
        <c:lblAlgn val="ctr"/>
        <c:lblOffset val="100"/>
        <c:noMultiLvlLbl val="0"/>
      </c:catAx>
      <c:valAx>
        <c:axId val="1946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balance!$B$3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balance!$C$2:$O$2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balance!$C$3:$O$3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balance!$B$4</c:f>
              <c:strCache>
                <c:ptCount val="1"/>
                <c:pt idx="0">
                  <c:v>Diferencia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balance!$C$2:$O$2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balance!$C$4:$O$4</c:f>
              <c:numCache>
                <c:formatCode>General</c:formatCode>
                <c:ptCount val="13"/>
                <c:pt idx="0">
                  <c:v>-450</c:v>
                </c:pt>
                <c:pt idx="1">
                  <c:v>1141</c:v>
                </c:pt>
                <c:pt idx="2">
                  <c:v>1250</c:v>
                </c:pt>
                <c:pt idx="3">
                  <c:v>1145</c:v>
                </c:pt>
                <c:pt idx="4">
                  <c:v>946</c:v>
                </c:pt>
                <c:pt idx="5">
                  <c:v>895</c:v>
                </c:pt>
                <c:pt idx="6">
                  <c:v>1150</c:v>
                </c:pt>
                <c:pt idx="7">
                  <c:v>741</c:v>
                </c:pt>
                <c:pt idx="8">
                  <c:v>1850</c:v>
                </c:pt>
                <c:pt idx="9">
                  <c:v>1895</c:v>
                </c:pt>
                <c:pt idx="10">
                  <c:v>1946</c:v>
                </c:pt>
                <c:pt idx="11">
                  <c:v>1945</c:v>
                </c:pt>
                <c:pt idx="12">
                  <c:v>14454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07512"/>
        <c:axId val="194626640"/>
      </c:lineChart>
      <c:catAx>
        <c:axId val="1946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26640"/>
        <c:crosses val="autoZero"/>
        <c:auto val="1"/>
        <c:lblAlgn val="ctr"/>
        <c:lblOffset val="100"/>
        <c:noMultiLvlLbl val="0"/>
      </c:catAx>
      <c:valAx>
        <c:axId val="194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2338145231846"/>
          <c:y val="0.17171296296296298"/>
          <c:w val="0.86987729658792656"/>
          <c:h val="0.6714577865266842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balance!$C$2:$N$2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balance!$C$4:$N$4</c:f>
              <c:numCache>
                <c:formatCode>General</c:formatCode>
                <c:ptCount val="12"/>
                <c:pt idx="0">
                  <c:v>-450</c:v>
                </c:pt>
                <c:pt idx="1">
                  <c:v>1141</c:v>
                </c:pt>
                <c:pt idx="2">
                  <c:v>1250</c:v>
                </c:pt>
                <c:pt idx="3">
                  <c:v>1145</c:v>
                </c:pt>
                <c:pt idx="4">
                  <c:v>946</c:v>
                </c:pt>
                <c:pt idx="5">
                  <c:v>895</c:v>
                </c:pt>
                <c:pt idx="6">
                  <c:v>1150</c:v>
                </c:pt>
                <c:pt idx="7">
                  <c:v>741</c:v>
                </c:pt>
                <c:pt idx="8">
                  <c:v>1850</c:v>
                </c:pt>
                <c:pt idx="9">
                  <c:v>1895</c:v>
                </c:pt>
                <c:pt idx="10">
                  <c:v>1946</c:v>
                </c:pt>
                <c:pt idx="11">
                  <c:v>1945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65888"/>
        <c:axId val="19336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balance!$C$2:$N$2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balance!$C$3:$N$3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42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367776"/>
        <c:crosses val="autoZero"/>
        <c:auto val="1"/>
        <c:lblAlgn val="ctr"/>
        <c:lblOffset val="100"/>
        <c:noMultiLvlLbl val="0"/>
      </c:catAx>
      <c:valAx>
        <c:axId val="1933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6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157162</xdr:rowOff>
    </xdr:from>
    <xdr:to>
      <xdr:col>11</xdr:col>
      <xdr:colOff>304800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4</xdr:row>
      <xdr:rowOff>157162</xdr:rowOff>
    </xdr:from>
    <xdr:to>
      <xdr:col>11</xdr:col>
      <xdr:colOff>304800</xdr:colOff>
      <xdr:row>19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4</xdr:row>
      <xdr:rowOff>157162</xdr:rowOff>
    </xdr:from>
    <xdr:to>
      <xdr:col>11</xdr:col>
      <xdr:colOff>304800</xdr:colOff>
      <xdr:row>19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4</xdr:row>
      <xdr:rowOff>157162</xdr:rowOff>
    </xdr:from>
    <xdr:to>
      <xdr:col>11</xdr:col>
      <xdr:colOff>304800</xdr:colOff>
      <xdr:row>19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workbookViewId="0">
      <selection activeCell="G6" sqref="G6"/>
    </sheetView>
  </sheetViews>
  <sheetFormatPr baseColWidth="10" defaultRowHeight="15" x14ac:dyDescent="0.25"/>
  <cols>
    <col min="2" max="2" width="15.42578125" bestFit="1" customWidth="1"/>
    <col min="3" max="3" width="7.140625" bestFit="1" customWidth="1"/>
    <col min="4" max="4" width="8.85546875" bestFit="1" customWidth="1"/>
    <col min="5" max="5" width="7.7109375" bestFit="1" customWidth="1"/>
    <col min="6" max="6" width="6.140625" bestFit="1" customWidth="1"/>
    <col min="7" max="7" width="6.7109375" bestFit="1" customWidth="1"/>
    <col min="8" max="8" width="6.5703125" bestFit="1" customWidth="1"/>
    <col min="9" max="9" width="6.1406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6.5703125" bestFit="1" customWidth="1"/>
    <col min="16" max="16" width="12.28515625" bestFit="1" customWidth="1"/>
  </cols>
  <sheetData>
    <row r="1" spans="2:16" ht="15.75" thickBot="1" x14ac:dyDescent="0.3"/>
    <row r="2" spans="2:16" ht="15.75" thickBot="1" x14ac:dyDescent="0.3">
      <c r="B2" s="4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31</v>
      </c>
      <c r="P2" s="6" t="s">
        <v>33</v>
      </c>
    </row>
    <row r="3" spans="2:16" ht="15.75" thickBot="1" x14ac:dyDescent="0.3">
      <c r="B3" s="13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2:16" x14ac:dyDescent="0.25">
      <c r="B5" s="10" t="s">
        <v>14</v>
      </c>
      <c r="C5" s="11">
        <v>50</v>
      </c>
      <c r="D5" s="11">
        <v>50</v>
      </c>
      <c r="E5" s="11">
        <v>50</v>
      </c>
      <c r="F5" s="11">
        <v>50</v>
      </c>
      <c r="G5" s="11">
        <v>50</v>
      </c>
      <c r="H5" s="11">
        <v>50</v>
      </c>
      <c r="I5" s="11">
        <v>50</v>
      </c>
      <c r="J5" s="11">
        <v>50</v>
      </c>
      <c r="K5" s="11">
        <v>50</v>
      </c>
      <c r="L5" s="11">
        <v>50</v>
      </c>
      <c r="M5" s="11">
        <v>50</v>
      </c>
      <c r="N5" s="11">
        <v>50</v>
      </c>
      <c r="O5" s="11">
        <f t="shared" ref="O5:O12" si="0">SUM(C5:N5)</f>
        <v>600</v>
      </c>
      <c r="P5" s="12">
        <f t="shared" ref="P5:P13" si="1">O5/$O$12</f>
        <v>0.21849963583394028</v>
      </c>
    </row>
    <row r="6" spans="2:16" x14ac:dyDescent="0.25">
      <c r="B6" s="10" t="s">
        <v>32</v>
      </c>
      <c r="C6" s="11"/>
      <c r="D6" s="11">
        <v>5</v>
      </c>
      <c r="E6" s="11"/>
      <c r="F6" s="11">
        <v>5</v>
      </c>
      <c r="G6" s="11"/>
      <c r="H6" s="11">
        <v>5</v>
      </c>
      <c r="I6" s="11"/>
      <c r="J6" s="11">
        <v>5</v>
      </c>
      <c r="K6" s="11"/>
      <c r="L6" s="11">
        <v>5</v>
      </c>
      <c r="M6" s="11"/>
      <c r="N6" s="11">
        <v>5</v>
      </c>
      <c r="O6" s="11">
        <f t="shared" si="0"/>
        <v>30</v>
      </c>
      <c r="P6" s="12">
        <f t="shared" si="1"/>
        <v>1.0924981791697014E-2</v>
      </c>
    </row>
    <row r="7" spans="2:16" x14ac:dyDescent="0.25">
      <c r="B7" s="10" t="s">
        <v>15</v>
      </c>
      <c r="C7" s="11"/>
      <c r="D7" s="11">
        <v>4</v>
      </c>
      <c r="E7" s="11"/>
      <c r="F7" s="11"/>
      <c r="G7" s="11">
        <v>4</v>
      </c>
      <c r="H7" s="11"/>
      <c r="I7" s="11"/>
      <c r="J7" s="11">
        <v>4</v>
      </c>
      <c r="K7" s="11"/>
      <c r="L7" s="11"/>
      <c r="M7" s="11">
        <v>4</v>
      </c>
      <c r="N7" s="11"/>
      <c r="O7" s="11">
        <f t="shared" si="0"/>
        <v>16</v>
      </c>
      <c r="P7" s="12">
        <f t="shared" si="1"/>
        <v>5.826656955571741E-3</v>
      </c>
    </row>
    <row r="8" spans="2:16" x14ac:dyDescent="0.25">
      <c r="B8" s="10" t="s">
        <v>16</v>
      </c>
      <c r="C8" s="11">
        <v>400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>
        <f t="shared" si="0"/>
        <v>400</v>
      </c>
      <c r="P8" s="12">
        <f t="shared" si="1"/>
        <v>0.14566642388929352</v>
      </c>
    </row>
    <row r="9" spans="2:16" x14ac:dyDescent="0.25">
      <c r="B9" s="10" t="s">
        <v>17</v>
      </c>
      <c r="C9" s="11">
        <v>1000</v>
      </c>
      <c r="D9" s="11"/>
      <c r="E9" s="11"/>
      <c r="F9" s="11"/>
      <c r="G9" s="11"/>
      <c r="H9" s="11">
        <v>100</v>
      </c>
      <c r="I9" s="11"/>
      <c r="J9" s="11"/>
      <c r="K9" s="11"/>
      <c r="L9" s="11"/>
      <c r="M9" s="11"/>
      <c r="N9" s="11"/>
      <c r="O9" s="11">
        <f t="shared" si="0"/>
        <v>1100</v>
      </c>
      <c r="P9" s="12">
        <f t="shared" si="1"/>
        <v>0.40058266569555717</v>
      </c>
    </row>
    <row r="10" spans="2:16" x14ac:dyDescent="0.25">
      <c r="B10" s="10" t="s">
        <v>18</v>
      </c>
      <c r="C10" s="11">
        <v>500</v>
      </c>
      <c r="D10" s="11"/>
      <c r="E10" s="11"/>
      <c r="F10" s="11"/>
      <c r="G10" s="11"/>
      <c r="H10" s="11">
        <v>50</v>
      </c>
      <c r="I10" s="11"/>
      <c r="J10" s="11"/>
      <c r="K10" s="11"/>
      <c r="L10" s="11">
        <v>50</v>
      </c>
      <c r="M10" s="11"/>
      <c r="N10" s="11"/>
      <c r="O10" s="11">
        <f t="shared" si="0"/>
        <v>600</v>
      </c>
      <c r="P10" s="12">
        <f t="shared" si="1"/>
        <v>0.21849963583394028</v>
      </c>
    </row>
    <row r="11" spans="2:16" ht="15.75" thickBot="1" x14ac:dyDescent="0.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0"/>
    </row>
    <row r="12" spans="2:16" x14ac:dyDescent="0.25">
      <c r="B12" s="14" t="s">
        <v>31</v>
      </c>
      <c r="C12" s="40">
        <f>SUM(C5:C10)</f>
        <v>1950</v>
      </c>
      <c r="D12" s="40">
        <f t="shared" ref="D12:N12" si="2">SUM(D5:D10)</f>
        <v>59</v>
      </c>
      <c r="E12" s="40">
        <f t="shared" si="2"/>
        <v>50</v>
      </c>
      <c r="F12" s="40">
        <f t="shared" si="2"/>
        <v>55</v>
      </c>
      <c r="G12" s="40">
        <f t="shared" si="2"/>
        <v>54</v>
      </c>
      <c r="H12" s="40">
        <f t="shared" si="2"/>
        <v>205</v>
      </c>
      <c r="I12" s="40">
        <f t="shared" si="2"/>
        <v>50</v>
      </c>
      <c r="J12" s="40">
        <f t="shared" si="2"/>
        <v>59</v>
      </c>
      <c r="K12" s="40">
        <f t="shared" si="2"/>
        <v>50</v>
      </c>
      <c r="L12" s="40">
        <f t="shared" si="2"/>
        <v>105</v>
      </c>
      <c r="M12" s="40">
        <f t="shared" si="2"/>
        <v>54</v>
      </c>
      <c r="N12" s="40">
        <f t="shared" si="2"/>
        <v>55</v>
      </c>
      <c r="O12" s="40">
        <f t="shared" si="0"/>
        <v>2746</v>
      </c>
      <c r="P12" s="41">
        <f t="shared" si="1"/>
        <v>1</v>
      </c>
    </row>
    <row r="13" spans="2:16" ht="15.75" thickBot="1" x14ac:dyDescent="0.3">
      <c r="B13" s="9" t="s">
        <v>33</v>
      </c>
      <c r="C13" s="42">
        <f>C12/$O$12</f>
        <v>0.71012381646030587</v>
      </c>
      <c r="D13" s="42">
        <f t="shared" ref="D13:O13" si="3">D12/$O$12</f>
        <v>2.1485797523670795E-2</v>
      </c>
      <c r="E13" s="42">
        <f t="shared" si="3"/>
        <v>1.820830298616169E-2</v>
      </c>
      <c r="F13" s="42">
        <f>F12/$O$12</f>
        <v>2.0029133284777859E-2</v>
      </c>
      <c r="G13" s="42">
        <f t="shared" si="3"/>
        <v>1.9664967225054626E-2</v>
      </c>
      <c r="H13" s="42">
        <f t="shared" si="3"/>
        <v>7.4654042243262927E-2</v>
      </c>
      <c r="I13" s="42">
        <f t="shared" si="3"/>
        <v>1.820830298616169E-2</v>
      </c>
      <c r="J13" s="42">
        <f t="shared" si="3"/>
        <v>2.1485797523670795E-2</v>
      </c>
      <c r="K13" s="42">
        <f t="shared" si="3"/>
        <v>1.820830298616169E-2</v>
      </c>
      <c r="L13" s="42">
        <f t="shared" si="3"/>
        <v>3.8237436270939548E-2</v>
      </c>
      <c r="M13" s="42">
        <f t="shared" si="3"/>
        <v>1.9664967225054626E-2</v>
      </c>
      <c r="N13" s="42">
        <f t="shared" si="3"/>
        <v>2.0029133284777859E-2</v>
      </c>
      <c r="O13" s="43">
        <f t="shared" si="3"/>
        <v>1</v>
      </c>
      <c r="P13" s="44">
        <f t="shared" si="1"/>
        <v>3.6416605972323381E-4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E15" sqref="E15"/>
    </sheetView>
  </sheetViews>
  <sheetFormatPr baseColWidth="10" defaultRowHeight="15" x14ac:dyDescent="0.25"/>
  <cols>
    <col min="2" max="2" width="22.28515625" bestFit="1" customWidth="1"/>
  </cols>
  <sheetData>
    <row r="1" spans="2:15" ht="15.75" thickBot="1" x14ac:dyDescent="0.3"/>
    <row r="2" spans="2:15" ht="15.75" thickBot="1" x14ac:dyDescent="0.3">
      <c r="B2" s="4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31</v>
      </c>
    </row>
    <row r="3" spans="2:15" ht="15.75" thickBot="1" x14ac:dyDescent="0.3">
      <c r="B3" s="4" t="s">
        <v>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2:15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4"/>
    </row>
    <row r="5" spans="2:15" x14ac:dyDescent="0.25">
      <c r="B5" s="10" t="s">
        <v>34</v>
      </c>
      <c r="C5" s="11">
        <v>15</v>
      </c>
      <c r="D5" s="11">
        <v>12</v>
      </c>
      <c r="E5" s="11">
        <v>13</v>
      </c>
      <c r="F5" s="11">
        <v>12</v>
      </c>
      <c r="G5" s="11">
        <v>10</v>
      </c>
      <c r="H5" s="11">
        <v>11</v>
      </c>
      <c r="I5" s="11">
        <v>12</v>
      </c>
      <c r="J5" s="11">
        <v>8</v>
      </c>
      <c r="K5" s="11">
        <v>19</v>
      </c>
      <c r="L5" s="11">
        <v>20</v>
      </c>
      <c r="M5" s="11">
        <v>20</v>
      </c>
      <c r="N5" s="11">
        <v>20</v>
      </c>
      <c r="O5" s="25">
        <f>SUM(C5:N5)</f>
        <v>172</v>
      </c>
    </row>
    <row r="6" spans="2:15" x14ac:dyDescent="0.25">
      <c r="B6" s="2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7"/>
    </row>
    <row r="7" spans="2:15" x14ac:dyDescent="0.25">
      <c r="B7" s="8" t="s">
        <v>31</v>
      </c>
      <c r="C7" s="11">
        <f>C9*C5</f>
        <v>1500</v>
      </c>
      <c r="D7" s="11">
        <f t="shared" ref="D7:N7" si="0">D9*D5</f>
        <v>1200</v>
      </c>
      <c r="E7" s="11">
        <f t="shared" si="0"/>
        <v>1300</v>
      </c>
      <c r="F7" s="11">
        <f t="shared" si="0"/>
        <v>1200</v>
      </c>
      <c r="G7" s="11">
        <f t="shared" si="0"/>
        <v>1000</v>
      </c>
      <c r="H7" s="11">
        <f t="shared" si="0"/>
        <v>1100</v>
      </c>
      <c r="I7" s="11">
        <f t="shared" si="0"/>
        <v>1200</v>
      </c>
      <c r="J7" s="11">
        <f t="shared" si="0"/>
        <v>800</v>
      </c>
      <c r="K7" s="11">
        <f t="shared" si="0"/>
        <v>1900</v>
      </c>
      <c r="L7" s="11">
        <f t="shared" si="0"/>
        <v>2000</v>
      </c>
      <c r="M7" s="11">
        <f t="shared" si="0"/>
        <v>2000</v>
      </c>
      <c r="N7" s="11">
        <f t="shared" si="0"/>
        <v>2000</v>
      </c>
      <c r="O7" s="29">
        <f>SUM(C7:N7)</f>
        <v>17200</v>
      </c>
    </row>
    <row r="8" spans="2:15" ht="15.75" thickBot="1" x14ac:dyDescent="0.3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</row>
    <row r="9" spans="2:15" x14ac:dyDescent="0.25">
      <c r="B9" s="7" t="s">
        <v>35</v>
      </c>
      <c r="C9" s="36">
        <v>100</v>
      </c>
      <c r="D9" s="36">
        <v>100</v>
      </c>
      <c r="E9" s="36">
        <v>100</v>
      </c>
      <c r="F9" s="36">
        <v>100</v>
      </c>
      <c r="G9" s="36">
        <v>100</v>
      </c>
      <c r="H9" s="36">
        <v>100</v>
      </c>
      <c r="I9" s="36">
        <v>100</v>
      </c>
      <c r="J9" s="36">
        <v>100</v>
      </c>
      <c r="K9" s="36">
        <v>100</v>
      </c>
      <c r="L9" s="36">
        <v>100</v>
      </c>
      <c r="M9" s="36">
        <v>100</v>
      </c>
      <c r="N9" s="36">
        <v>100</v>
      </c>
      <c r="O9" s="37"/>
    </row>
    <row r="10" spans="2:15" ht="15.75" thickBot="1" x14ac:dyDescent="0.3">
      <c r="B10" s="9" t="s">
        <v>36</v>
      </c>
      <c r="C10" s="38">
        <f>C7/$O$7</f>
        <v>8.7209302325581398E-2</v>
      </c>
      <c r="D10" s="38">
        <f t="shared" ref="D10:N10" si="1">D7/$O$7</f>
        <v>6.9767441860465115E-2</v>
      </c>
      <c r="E10" s="38">
        <f t="shared" si="1"/>
        <v>7.5581395348837205E-2</v>
      </c>
      <c r="F10" s="38">
        <f t="shared" si="1"/>
        <v>6.9767441860465115E-2</v>
      </c>
      <c r="G10" s="38">
        <f t="shared" si="1"/>
        <v>5.8139534883720929E-2</v>
      </c>
      <c r="H10" s="38">
        <f t="shared" si="1"/>
        <v>6.3953488372093026E-2</v>
      </c>
      <c r="I10" s="38">
        <f t="shared" si="1"/>
        <v>6.9767441860465115E-2</v>
      </c>
      <c r="J10" s="38">
        <f t="shared" si="1"/>
        <v>4.6511627906976744E-2</v>
      </c>
      <c r="K10" s="38">
        <f t="shared" si="1"/>
        <v>0.11046511627906977</v>
      </c>
      <c r="L10" s="38">
        <f t="shared" si="1"/>
        <v>0.11627906976744186</v>
      </c>
      <c r="M10" s="38">
        <f t="shared" si="1"/>
        <v>0.11627906976744186</v>
      </c>
      <c r="N10" s="38">
        <f t="shared" si="1"/>
        <v>0.11627906976744186</v>
      </c>
      <c r="O10" s="39"/>
    </row>
    <row r="11" spans="2:15" x14ac:dyDescent="0.2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7" spans="9:9" x14ac:dyDescent="0.25">
      <c r="I17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abSelected="1" workbookViewId="0">
      <selection activeCell="I21" sqref="I21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31" t="s">
        <v>0</v>
      </c>
      <c r="C2" s="32" t="s">
        <v>19</v>
      </c>
      <c r="D2" s="32" t="s">
        <v>20</v>
      </c>
      <c r="E2" s="32" t="s">
        <v>21</v>
      </c>
      <c r="F2" s="32" t="s">
        <v>22</v>
      </c>
      <c r="G2" s="32" t="s">
        <v>23</v>
      </c>
      <c r="H2" s="32" t="s">
        <v>24</v>
      </c>
      <c r="I2" s="32" t="s">
        <v>25</v>
      </c>
      <c r="J2" s="32" t="s">
        <v>26</v>
      </c>
      <c r="K2" s="32" t="s">
        <v>27</v>
      </c>
      <c r="L2" s="32" t="s">
        <v>28</v>
      </c>
      <c r="M2" s="32" t="s">
        <v>29</v>
      </c>
      <c r="N2" s="32" t="s">
        <v>30</v>
      </c>
      <c r="O2" s="33" t="s">
        <v>31</v>
      </c>
    </row>
    <row r="3" spans="2:15" ht="15.75" thickBo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15.75" thickBot="1" x14ac:dyDescent="0.3">
      <c r="B4" s="31" t="s">
        <v>37</v>
      </c>
      <c r="C4" s="35">
        <f>ventas!C7-compras!C12</f>
        <v>-450</v>
      </c>
      <c r="D4" s="35">
        <f>ventas!D7-compras!D12</f>
        <v>1141</v>
      </c>
      <c r="E4" s="35">
        <f>ventas!E7-compras!E12</f>
        <v>1250</v>
      </c>
      <c r="F4" s="35">
        <f>ventas!F7-compras!F12</f>
        <v>1145</v>
      </c>
      <c r="G4" s="35">
        <f>ventas!G7-compras!G12</f>
        <v>946</v>
      </c>
      <c r="H4" s="35">
        <f>ventas!H7-compras!H12</f>
        <v>895</v>
      </c>
      <c r="I4" s="35">
        <f>ventas!I7-compras!I12</f>
        <v>1150</v>
      </c>
      <c r="J4" s="35">
        <f>ventas!J7-compras!J12</f>
        <v>741</v>
      </c>
      <c r="K4" s="35">
        <f>ventas!K7-compras!K12</f>
        <v>1850</v>
      </c>
      <c r="L4" s="35">
        <f>ventas!L7-compras!L12</f>
        <v>1895</v>
      </c>
      <c r="M4" s="35">
        <f>ventas!M7-compras!M12</f>
        <v>1946</v>
      </c>
      <c r="N4" s="35">
        <f>ventas!N7-compras!N12</f>
        <v>1945</v>
      </c>
      <c r="O4" s="3">
        <f>SUM(C4:N4)</f>
        <v>14454</v>
      </c>
    </row>
    <row r="21" spans="8:8" x14ac:dyDescent="0.25">
      <c r="H21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balance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2018-12-17T08:52:24Z</cp:lastPrinted>
  <dcterms:created xsi:type="dcterms:W3CDTF">2018-12-17T08:21:57Z</dcterms:created>
  <dcterms:modified xsi:type="dcterms:W3CDTF">2018-12-19T09:35:54Z</dcterms:modified>
</cp:coreProperties>
</file>