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filterPrivacy="1" codeName="ThisWorkbook"/>
  <xr:revisionPtr revIDLastSave="0" documentId="13_ncr:1_{D6F5B000-974A-264B-AB61-2EE75D7A60E2}" xr6:coauthVersionLast="45" xr6:coauthVersionMax="45" xr10:uidLastSave="{00000000-0000-0000-0000-000000000000}"/>
  <bookViews>
    <workbookView xWindow="140" yWindow="460" windowWidth="28800" windowHeight="162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E9" i="11" s="1"/>
  <c r="H7" i="11" l="1"/>
  <c r="E21" i="11" l="1"/>
  <c r="I5" i="11"/>
  <c r="I4" i="11" s="1"/>
  <c r="H42" i="11"/>
  <c r="H26" i="11"/>
  <c r="H20" i="11"/>
  <c r="H14" i="11"/>
  <c r="H8" i="11"/>
  <c r="F21" i="11" l="1"/>
  <c r="E22" i="11" s="1"/>
  <c r="F9" i="11"/>
  <c r="E10" i="11" s="1"/>
  <c r="I6" i="11"/>
  <c r="F10" i="11" l="1"/>
  <c r="H21" i="11"/>
  <c r="H9" i="11"/>
  <c r="F22" i="11"/>
  <c r="H22" i="11" s="1"/>
  <c r="E23" i="11"/>
  <c r="J5" i="11"/>
  <c r="K5" i="11" s="1"/>
  <c r="L5" i="11" s="1"/>
  <c r="M5" i="11" s="1"/>
  <c r="N5" i="11" s="1"/>
  <c r="O5" i="11" s="1"/>
  <c r="P5" i="11" s="1"/>
  <c r="E13" i="11" l="1"/>
  <c r="E15" i="11" s="1"/>
  <c r="E16" i="11" s="1"/>
  <c r="F16" i="11" s="1"/>
  <c r="E17" i="11" s="1"/>
  <c r="E18" i="11" s="1"/>
  <c r="E11" i="11"/>
  <c r="F11" i="11" s="1"/>
  <c r="E12" i="11" s="1"/>
  <c r="F12" i="11" s="1"/>
  <c r="H12" i="11" s="1"/>
  <c r="H10" i="11"/>
  <c r="F23" i="11"/>
  <c r="P4" i="11"/>
  <c r="Q5" i="11"/>
  <c r="R5" i="11" s="1"/>
  <c r="S5" i="11" s="1"/>
  <c r="T5" i="11" s="1"/>
  <c r="U5" i="11" s="1"/>
  <c r="V5" i="11" s="1"/>
  <c r="W5" i="11" s="1"/>
  <c r="J6" i="11"/>
  <c r="H16" i="11" l="1"/>
  <c r="F13" i="11"/>
  <c r="H13" i="11" s="1"/>
  <c r="F15" i="11"/>
  <c r="H15" i="11" s="1"/>
  <c r="H11" i="11"/>
  <c r="E19" i="11"/>
  <c r="F19" i="11" s="1"/>
  <c r="H19" i="11" s="1"/>
  <c r="E24" i="11"/>
  <c r="H23" i="11"/>
  <c r="F17" i="11"/>
  <c r="H17" i="11" s="1"/>
  <c r="W4" i="11"/>
  <c r="X5" i="11"/>
  <c r="Y5" i="11" s="1"/>
  <c r="Z5" i="11" s="1"/>
  <c r="AA5" i="11" s="1"/>
  <c r="AB5" i="11" s="1"/>
  <c r="AC5" i="11" s="1"/>
  <c r="AD5" i="11" s="1"/>
  <c r="K6" i="11"/>
  <c r="F24" i="11" l="1"/>
  <c r="H24" i="11" s="1"/>
  <c r="E25" i="11"/>
  <c r="E27" i="11" s="1"/>
  <c r="E28" i="11" s="1"/>
  <c r="E29" i="11" s="1"/>
  <c r="F18" i="11"/>
  <c r="H18" i="11" s="1"/>
  <c r="AE5" i="11"/>
  <c r="AF5" i="11" s="1"/>
  <c r="AG5" i="11" s="1"/>
  <c r="AH5" i="11" s="1"/>
  <c r="AI5" i="11" s="1"/>
  <c r="AJ5" i="11" s="1"/>
  <c r="AD4" i="11"/>
  <c r="L6" i="11"/>
  <c r="F29" i="11" l="1"/>
  <c r="H29" i="11" s="1"/>
  <c r="E30" i="11"/>
  <c r="E31" i="11" s="1"/>
  <c r="E32" i="11" s="1"/>
  <c r="E33" i="11" s="1"/>
  <c r="F28" i="11"/>
  <c r="H28" i="11" s="1"/>
  <c r="F25" i="11"/>
  <c r="H25" i="11" s="1"/>
  <c r="AK5" i="11"/>
  <c r="AL5" i="11" s="1"/>
  <c r="AM5" i="11" s="1"/>
  <c r="AN5" i="11" s="1"/>
  <c r="AO5" i="11" s="1"/>
  <c r="AP5" i="11" s="1"/>
  <c r="AQ5" i="11" s="1"/>
  <c r="M6" i="11"/>
  <c r="E34" i="11" l="1"/>
  <c r="F33" i="11"/>
  <c r="F32" i="11"/>
  <c r="F31" i="11"/>
  <c r="H31" i="11" s="1"/>
  <c r="F30" i="11"/>
  <c r="H30" i="11" s="1"/>
  <c r="F27" i="11"/>
  <c r="H27" i="11" s="1"/>
  <c r="AR5" i="11"/>
  <c r="AS5" i="11" s="1"/>
  <c r="AK4" i="11"/>
  <c r="N6" i="11"/>
  <c r="E35" i="11" l="1"/>
  <c r="E37" i="11" s="1"/>
  <c r="F34" i="11"/>
  <c r="AT5" i="11"/>
  <c r="AS6" i="11"/>
  <c r="AR4" i="11"/>
  <c r="O6" i="11"/>
  <c r="E38" i="11" l="1"/>
  <c r="F37" i="11"/>
  <c r="F35" i="11"/>
  <c r="H35" i="11" s="1"/>
  <c r="AU5" i="11"/>
  <c r="AT6" i="11"/>
  <c r="E39" i="11" l="1"/>
  <c r="F38" i="11"/>
  <c r="AV5" i="11"/>
  <c r="AU6" i="11"/>
  <c r="P6" i="11"/>
  <c r="Q6" i="11"/>
  <c r="E40" i="11" l="1"/>
  <c r="F39" i="11"/>
  <c r="AW5" i="11"/>
  <c r="AV6" i="11"/>
  <c r="R6" i="11"/>
  <c r="E41" i="11" l="1"/>
  <c r="F41" i="11" s="1"/>
  <c r="F40" i="1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J6" i="11" s="1"/>
  <c r="BI6" i="11"/>
  <c r="AD6" i="11"/>
  <c r="BK5" i="11" l="1"/>
  <c r="BL5" i="11" s="1"/>
  <c r="AE6" i="11"/>
  <c r="BM5" i="11" l="1"/>
  <c r="BK6" i="11"/>
  <c r="AF6" i="11"/>
  <c r="BM6" i="11" l="1"/>
  <c r="BN5" i="11"/>
  <c r="BO5" i="11" s="1"/>
  <c r="BP5" i="11" s="1"/>
  <c r="BQ5" i="11" s="1"/>
  <c r="BR5" i="11" s="1"/>
  <c r="BS5" i="11" s="1"/>
  <c r="BM4" i="11"/>
  <c r="BL6" i="11"/>
  <c r="AG6" i="11"/>
  <c r="BT5" i="11" l="1"/>
  <c r="BT6" i="11" s="1"/>
  <c r="BS6" i="11"/>
  <c r="BN6" i="11"/>
  <c r="BO6" i="11"/>
  <c r="AH6" i="11"/>
  <c r="BT4" i="11" l="1"/>
  <c r="BU5" i="11"/>
  <c r="BV5" i="11" s="1"/>
  <c r="BP6" i="11"/>
  <c r="AI6" i="11"/>
  <c r="BU6" i="11" l="1"/>
  <c r="BW5" i="11"/>
  <c r="BV6" i="11"/>
  <c r="BQ6" i="11"/>
  <c r="AJ6" i="11"/>
  <c r="BX5" i="11" l="1"/>
  <c r="BW6" i="11"/>
  <c r="BR6" i="11"/>
  <c r="AK6" i="11"/>
  <c r="BY5" i="11" l="1"/>
  <c r="BX6" i="11"/>
  <c r="AL6" i="11"/>
  <c r="BZ5" i="11" l="1"/>
  <c r="BZ6" i="11" s="1"/>
  <c r="BY6" i="11"/>
  <c r="AM6" i="11"/>
  <c r="CA5" i="11" l="1"/>
  <c r="CA6" i="11" s="1"/>
  <c r="AN6" i="11"/>
  <c r="CB5" i="11" l="1"/>
  <c r="CA4" i="11"/>
  <c r="AO6" i="11"/>
  <c r="CC5" i="11" l="1"/>
  <c r="CB6" i="11"/>
  <c r="AP6" i="11"/>
  <c r="CD5" i="11" l="1"/>
  <c r="CC6" i="11"/>
  <c r="AQ6" i="11"/>
  <c r="CE5" i="11" l="1"/>
  <c r="CD6" i="11"/>
  <c r="AR6" i="11"/>
  <c r="CF5" i="11" l="1"/>
  <c r="CE6" i="11"/>
  <c r="CG5" i="11" l="1"/>
  <c r="CF6" i="11"/>
  <c r="CG6" i="11" l="1"/>
  <c r="CH5" i="11"/>
  <c r="CH6" i="11" s="1"/>
  <c r="CI5" i="11" l="1"/>
  <c r="CH4" i="11"/>
  <c r="CJ5" i="11" l="1"/>
  <c r="CI6" i="11"/>
  <c r="CK5" i="11" l="1"/>
  <c r="CJ6" i="11"/>
  <c r="CL5" i="11" l="1"/>
  <c r="CK6" i="11"/>
  <c r="CM5" i="11" l="1"/>
  <c r="CL6" i="11"/>
  <c r="CN5" i="11" l="1"/>
  <c r="CM6" i="11"/>
  <c r="CN6" i="11" l="1"/>
  <c r="CO5" i="11"/>
  <c r="CO6" i="11" s="1"/>
  <c r="CP5" i="11" l="1"/>
  <c r="CO4" i="11"/>
  <c r="CQ5" i="11" l="1"/>
  <c r="CP6" i="11"/>
  <c r="CR5" i="11" l="1"/>
  <c r="CQ6" i="11"/>
  <c r="CS5" i="11" l="1"/>
  <c r="CR6" i="11"/>
  <c r="CT5" i="11" l="1"/>
  <c r="CS6" i="11"/>
  <c r="CU5" i="11" l="1"/>
  <c r="CV5" i="11" s="1"/>
  <c r="CT6" i="11"/>
  <c r="CV6" i="11" l="1"/>
  <c r="CW5" i="11"/>
  <c r="CU6" i="11"/>
  <c r="CW6" i="11" l="1"/>
  <c r="CX5" i="11"/>
  <c r="CV4" i="11"/>
  <c r="CX6" i="11" l="1"/>
  <c r="CY5" i="11"/>
  <c r="CY6" i="11" l="1"/>
  <c r="CZ5" i="11"/>
  <c r="CZ6" i="11" l="1"/>
  <c r="DA5" i="11"/>
  <c r="DB5" i="11" l="1"/>
  <c r="DA6" i="11"/>
  <c r="DB6" i="11" l="1"/>
  <c r="DC5" i="11"/>
  <c r="DC6" i="11" s="1"/>
  <c r="DD5" i="11" l="1"/>
  <c r="DC4" i="11"/>
  <c r="DE5" i="11" l="1"/>
  <c r="DD6" i="11"/>
  <c r="DF5" i="11" l="1"/>
  <c r="DE6" i="11"/>
  <c r="DG5" i="11" l="1"/>
  <c r="DF6" i="11"/>
  <c r="DH5" i="11" l="1"/>
  <c r="DG6" i="11"/>
  <c r="DI5" i="11" l="1"/>
  <c r="DH6" i="11"/>
  <c r="DJ5" i="11" l="1"/>
  <c r="DI6" i="11"/>
  <c r="DJ6" i="11" l="1"/>
  <c r="DK5" i="11"/>
  <c r="DJ4" i="11"/>
  <c r="DL5" i="11" l="1"/>
  <c r="DK6" i="11"/>
  <c r="DM5" i="11" l="1"/>
  <c r="DL6" i="11"/>
  <c r="DN5" i="11" l="1"/>
  <c r="DM6" i="11"/>
  <c r="DO5" i="11" l="1"/>
  <c r="DN6" i="11"/>
  <c r="DP5" i="11" l="1"/>
  <c r="DO6" i="11"/>
  <c r="DQ5" i="11" l="1"/>
  <c r="DP6" i="11"/>
  <c r="DQ6" i="11" l="1"/>
  <c r="DQ4" i="11"/>
  <c r="DR5" i="11"/>
  <c r="DS5" i="11" l="1"/>
  <c r="DR6" i="11"/>
  <c r="DT5" i="11" l="1"/>
  <c r="DS6" i="11"/>
  <c r="DU5" i="11" l="1"/>
  <c r="DT6" i="11"/>
  <c r="DV5" i="11" l="1"/>
  <c r="DU6" i="11"/>
  <c r="DW5" i="11" l="1"/>
  <c r="DV6" i="11"/>
  <c r="DW6" i="11" l="1"/>
  <c r="DX5" i="11"/>
  <c r="DX6" i="11" s="1"/>
  <c r="DY5" i="11" l="1"/>
  <c r="DX4" i="11"/>
  <c r="DZ5" i="11" l="1"/>
  <c r="DY6" i="11"/>
  <c r="EA5" i="11" l="1"/>
  <c r="DZ6" i="11"/>
  <c r="EB5" i="11" l="1"/>
  <c r="EA6" i="11"/>
  <c r="EC5" i="11" l="1"/>
  <c r="EB6" i="11"/>
  <c r="ED5" i="11" l="1"/>
  <c r="EC6" i="11"/>
  <c r="ED6" i="11" l="1"/>
  <c r="EE5" i="11"/>
  <c r="EE6" i="11" s="1"/>
  <c r="EF5" i="11" l="1"/>
  <c r="EE4" i="11"/>
  <c r="EG5" i="11" l="1"/>
  <c r="EF6" i="11"/>
  <c r="EH5" i="11" l="1"/>
  <c r="EG6" i="11"/>
  <c r="EI5" i="11" l="1"/>
  <c r="EH6" i="11"/>
  <c r="EJ5" i="11" l="1"/>
  <c r="EI6" i="11"/>
  <c r="EK5" i="11" l="1"/>
  <c r="EK6" i="11" s="1"/>
  <c r="EJ6" i="11"/>
</calcChain>
</file>

<file path=xl/sharedStrings.xml><?xml version="1.0" encoding="utf-8"?>
<sst xmlns="http://schemas.openxmlformats.org/spreadsheetml/2006/main" count="72" uniqueCount="69">
  <si>
    <t>Create a project schedule in this worksheet.
Enter the title of this project in cell B1. 
Information about how to use this worksheet, including instructions for screen readers and the author of this workbook, is in the About worksheet.
Continue navigating down column A to hear further instructions.</t>
  </si>
  <si>
    <t>Enter the company name in cell B2.</t>
  </si>
  <si>
    <t>Enter the name of the project lead in cell B3. Enter the project start date in cell E3. The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</si>
  <si>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automatically calculated. There are 8 weeks represented in this view from cell I4 to cell BF4.
You should not modify these cells.
The display week label is in cell C4.</t>
  </si>
  <si>
    <t>Cells I5 to BL5 contain the day number for the week represented in the cell block above each date cell and are automatically calculated.
You should not modify these cells.
Today’s date is outlined in red (hex #AD3815) from today’s date on row 5 throughout the entire date column to the end of the project schedule.</t>
  </si>
  <si>
    <t>This row contains headers for the project schedule that follows below them. 
Navigate from B6 to BL6 to hear the content. The first letter of each day of the week for the date above that heading starts in cell I6 and continues to cell BL6.
All project timeline graphing is automatically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</si>
  <si>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current day within the project schedule. </t>
  </si>
  <si>
    <t>Cell B8 contains the phase 1 sample title. 
Enter a new title in cell B8.
Enter a name to assign the phase to, if this applies to your project, in cell C8.
Enter the progress for the entire phase, if this applies to your project, in cell D8.
Enter the start and end dates for the entire phase, if this applies to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</si>
  <si>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the progress of the task in cell D9. A progress bar appears in the cell and is shaded according to the number in the cell. For example, 50 per cent progress would shade half of the cell.
Enter the task start date in cell E9.
Enter the task end date in cell E9.
A status bar shaded for the dates entered appears in blocks from cell I9 to BL9. </t>
  </si>
  <si>
    <t>Rows 10 to 13 repeat the pattern from row 9. 
Repeat the instructions from cell A9 for all task rows in this worksheet. Overwrite any sample data.
A sample of another phase starts in cell A14. 
Continue entering tasks in cells A10 to A13 or go to cell A14 to learn more.</t>
  </si>
  <si>
    <t>The cell to the right contains the phase 2 sample title. 
You can create a new phase at any time within column B. This project schedule does not require phases. To remove the phase, simply delete the row.
To create a new phase block in this row, enter a new title in the cell to the right.
To continue adding tasks to the phase above, enter a new row above this one and fill in the task data according to cell A9’s instructions.
Update the phase details in the cell to the right based on cell A8’s instructions.
Continue navigating down column A cells to learn more.
If you haven’t added any new rows in this worksheet, you will find that two additional sample phase blocks have been created for you in cells B20 and B26. Otherwise, navigate through the column A cells to find the additional blocks. 
Repeat the instructions from cells A8 and A9 whenever you need to.</t>
  </si>
  <si>
    <t>Sample phase title block</t>
  </si>
  <si>
    <t>This row marks the end of the project schedule. DO NOT enter anything in this row. 
Insert new rows ABOVE this one to continue working on your project schedule.</t>
  </si>
  <si>
    <t>TASK</t>
  </si>
  <si>
    <t>Task 4</t>
  </si>
  <si>
    <t>Task 5</t>
  </si>
  <si>
    <t>Insert new rows ABOVE this one</t>
  </si>
  <si>
    <t>Project Start:</t>
  </si>
  <si>
    <t>Display Week:</t>
  </si>
  <si>
    <t>ASSIGNED
TO</t>
  </si>
  <si>
    <t>Name</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</si>
  <si>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</si>
  <si>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</si>
  <si>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</si>
  <si>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</si>
  <si>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</si>
  <si>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</si>
  <si>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</si>
  <si>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formulas are required. The bars in the Gantt chart represent the duration of the tasks and are displayed using conditional formatting. Insert new tasks by inserting new rows.</t>
  </si>
  <si>
    <t>Guide for screen readers</t>
  </si>
  <si>
    <t>There are 2 worksheets in this workbook. 
ProjectSchedule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</si>
  <si>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</si>
  <si>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</si>
  <si>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</si>
  <si>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</si>
  <si>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</si>
  <si>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</si>
  <si>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</si>
  <si>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</si>
  <si>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timesheets, inventory trackers, financial statements and project planning templates. Teachers and students will find resources such as timetables, mark books and registers. Organise your family life with meal planners, checklists and exercise logs. Each template is thoroughly researched, refined and improved over time through feedback from thousands of users.</t>
  </si>
  <si>
    <t>Final Year Project</t>
  </si>
  <si>
    <t>Worthy Smile</t>
  </si>
  <si>
    <t>Supervisor - Amilcar Aponte</t>
  </si>
  <si>
    <t>Research For the Problem</t>
  </si>
  <si>
    <t>Research about problems caused</t>
  </si>
  <si>
    <t>Find programs and events that might be related to the project</t>
  </si>
  <si>
    <t>Study new technologies to apply in the project</t>
  </si>
  <si>
    <t>Research About Technologies</t>
  </si>
  <si>
    <t xml:space="preserve">Start a Course on Udemy about React-Native </t>
  </si>
  <si>
    <t>Research about advantages of volunteering</t>
  </si>
  <si>
    <t>Learn about issues that can be solved with volunteerin</t>
  </si>
  <si>
    <t>Learn about the problem, finding soluntions</t>
  </si>
  <si>
    <t>Dive deep into Firebase, learn more about its possibilitites</t>
  </si>
  <si>
    <t>Find out how volunteering can help students</t>
  </si>
  <si>
    <t>Decide project design, backend and frontend</t>
  </si>
  <si>
    <t>Decide project main functionalities</t>
  </si>
  <si>
    <t>Decide about project main public, type of users</t>
  </si>
  <si>
    <t>Learn if it is needed to have more than on type of user account</t>
  </si>
  <si>
    <t>Work on the First Draft</t>
  </si>
  <si>
    <t xml:space="preserve">Plan draft structure </t>
  </si>
  <si>
    <t>Work on get list of requirements for the project</t>
  </si>
  <si>
    <t>Get some User cases, in order to understand the idea</t>
  </si>
  <si>
    <t xml:space="preserve">Wright about the project main problems, areas that it will help </t>
  </si>
  <si>
    <t>Look for references that will help to embrace the idea</t>
  </si>
  <si>
    <t>Work on other assigments, unable to do work for the project this week</t>
  </si>
  <si>
    <t>Back to project, put all ideas together</t>
  </si>
  <si>
    <t>Finish first draft, review for deliver</t>
  </si>
  <si>
    <t>Start to work on the app</t>
  </si>
  <si>
    <t>ifdifjsdifsjdifs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</si>
</sst>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m/d/yy;@"/>
    <numFmt numFmtId="167" formatCode="d/m/yy;@"/>
    <numFmt numFmtId="168" formatCode="ddd\,\ d/m/yyyy"/>
    <numFmt numFmtId="169" formatCode="d\ mmm\ yyyy"/>
    <numFmt numFmtId="170" formatCode="d"/>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8" tint="0.7999816888943144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style="thin">
        <color theme="0" tint="-0.34998626667073579"/>
      </right>
      <top/>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41"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0" fontId="5" fillId="9" borderId="2" xfId="0" applyFont="1" applyFill="1" applyBorder="1" applyAlignment="1">
      <alignment horizontal="left" vertical="center" indent="1"/>
    </xf>
    <xf numFmtId="0" fontId="5" fillId="6"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10" borderId="2" xfId="10" applyNumberFormat="1" applyFill="1">
      <alignment horizontal="center" vertical="center"/>
    </xf>
    <xf numFmtId="167" fontId="0" fillId="2" borderId="2" xfId="0" applyNumberFormat="1" applyFill="1" applyBorder="1" applyAlignment="1">
      <alignment horizontal="center" vertical="center"/>
    </xf>
    <xf numFmtId="170" fontId="10" fillId="7" borderId="6" xfId="0" applyNumberFormat="1" applyFont="1" applyFill="1" applyBorder="1" applyAlignment="1">
      <alignment horizontal="center" vertical="center"/>
    </xf>
    <xf numFmtId="170" fontId="10" fillId="7" borderId="0" xfId="0" applyNumberFormat="1" applyFont="1" applyFill="1" applyAlignment="1">
      <alignment horizontal="center" vertical="center"/>
    </xf>
    <xf numFmtId="170" fontId="10" fillId="7" borderId="7" xfId="0" applyNumberFormat="1" applyFont="1" applyFill="1" applyBorder="1" applyAlignment="1">
      <alignment horizontal="center" vertical="center"/>
    </xf>
    <xf numFmtId="9" fontId="4" fillId="8" borderId="2" xfId="2" applyNumberFormat="1" applyFont="1" applyFill="1" applyBorder="1" applyAlignment="1">
      <alignment horizontal="center" vertical="center"/>
    </xf>
    <xf numFmtId="9" fontId="4" fillId="3" borderId="2" xfId="2" applyNumberFormat="1" applyFont="1" applyFill="1" applyBorder="1" applyAlignment="1">
      <alignment horizontal="center" vertical="center"/>
    </xf>
    <xf numFmtId="9" fontId="4" fillId="9" borderId="2" xfId="2" applyNumberFormat="1" applyFont="1" applyFill="1" applyBorder="1" applyAlignment="1">
      <alignment horizontal="center" vertical="center"/>
    </xf>
    <xf numFmtId="9" fontId="4" fillId="4" borderId="2" xfId="2" applyNumberFormat="1" applyFont="1" applyFill="1" applyBorder="1" applyAlignment="1">
      <alignment horizontal="center" vertical="center"/>
    </xf>
    <xf numFmtId="9" fontId="4" fillId="6" borderId="2" xfId="2" applyNumberFormat="1" applyFont="1" applyFill="1" applyBorder="1" applyAlignment="1">
      <alignment horizontal="center" vertical="center"/>
    </xf>
    <xf numFmtId="9" fontId="4" fillId="11" borderId="2" xfId="2" applyNumberFormat="1" applyFont="1" applyFill="1" applyBorder="1" applyAlignment="1">
      <alignment horizontal="center" vertical="center"/>
    </xf>
    <xf numFmtId="9" fontId="4" fillId="5" borderId="2" xfId="2" applyNumberFormat="1" applyFont="1" applyFill="1" applyBorder="1" applyAlignment="1">
      <alignment horizontal="center" vertical="center"/>
    </xf>
    <xf numFmtId="9" fontId="4" fillId="10" borderId="2" xfId="2" applyNumberFormat="1" applyFont="1" applyFill="1" applyBorder="1" applyAlignment="1">
      <alignment horizontal="center" vertical="center"/>
    </xf>
    <xf numFmtId="9" fontId="4" fillId="2" borderId="2" xfId="2" applyNumberFormat="1" applyFont="1" applyFill="1" applyBorder="1" applyAlignment="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8" fillId="0" borderId="3" xfId="9" applyNumberFormat="1">
      <alignment horizontal="center" vertical="center"/>
    </xf>
    <xf numFmtId="0" fontId="11" fillId="12" borderId="17" xfId="0" applyFont="1" applyFill="1" applyBorder="1" applyAlignment="1">
      <alignment horizontal="center" vertical="center" shrinkToFit="1"/>
    </xf>
    <xf numFmtId="170" fontId="0" fillId="7" borderId="0" xfId="0" applyNumberFormat="1" applyFill="1" applyAlignment="1">
      <alignment vertical="center"/>
    </xf>
    <xf numFmtId="0" fontId="8" fillId="45" borderId="2" xfId="11" applyFill="1">
      <alignment horizontal="center" vertical="center"/>
    </xf>
    <xf numFmtId="0" fontId="8" fillId="46" borderId="2" xfId="11" applyFill="1">
      <alignment horizontal="center" vertical="center"/>
    </xf>
    <xf numFmtId="167" fontId="8" fillId="46" borderId="2" xfId="10" applyNumberFormat="1" applyFill="1">
      <alignment horizontal="center" vertical="center"/>
    </xf>
    <xf numFmtId="167" fontId="8" fillId="45" borderId="2" xfId="10" applyNumberFormat="1" applyFill="1">
      <alignment horizontal="center" vertical="center"/>
    </xf>
    <xf numFmtId="0" fontId="5" fillId="45" borderId="2" xfId="11" applyFont="1" applyFill="1" applyAlignment="1">
      <alignment horizontal="left" vertical="center" indent="1"/>
    </xf>
    <xf numFmtId="0" fontId="8" fillId="10" borderId="2" xfId="11" applyFill="1" applyAlignment="1">
      <alignment horizontal="left" vertical="center" indent="1"/>
    </xf>
    <xf numFmtId="9" fontId="4" fillId="45" borderId="2" xfId="2" applyNumberFormat="1" applyFont="1" applyFill="1" applyBorder="1" applyAlignment="1">
      <alignment horizontal="center" vertical="center"/>
    </xf>
    <xf numFmtId="9" fontId="4" fillId="46" borderId="2" xfId="2" applyNumberFormat="1" applyFont="1" applyFill="1" applyBorder="1" applyAlignment="1">
      <alignment horizontal="center" vertical="center"/>
    </xf>
    <xf numFmtId="0" fontId="8" fillId="46" borderId="2" xfId="11" applyFill="1" applyAlignment="1">
      <alignment horizontal="left" vertical="center"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01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06000000}"/>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00000000-0005-0000-0000-000009000000}"/>
    <cellStyle name="Task" xfId="12" xr:uid="{00000000-0005-0000-0000-00000A000000}"/>
    <cellStyle name="Title" xfId="5" builtinId="15" customBuiltin="1"/>
    <cellStyle name="Total" xfId="29" builtinId="25" customBuiltin="1"/>
    <cellStyle name="Warning Text" xfId="26" builtinId="11"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K45"/>
  <sheetViews>
    <sheetView showGridLines="0" tabSelected="1" showRuler="0" zoomScaleNormal="100" zoomScalePageLayoutView="70" workbookViewId="0">
      <pane ySplit="6" topLeftCell="A17" activePane="bottomLeft" state="frozen"/>
      <selection pane="bottomLeft" activeCell="S2" sqref="S2"/>
    </sheetView>
  </sheetViews>
  <sheetFormatPr baseColWidth="10" defaultColWidth="8.83203125" defaultRowHeight="30" customHeight="1" x14ac:dyDescent="0.2"/>
  <cols>
    <col min="1" max="1" width="2.6640625" style="32" customWidth="1"/>
    <col min="2" max="2" width="27.66406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9" width="3.33203125" customWidth="1"/>
    <col min="10" max="64" width="2.5" customWidth="1"/>
    <col min="65" max="65" width="2.83203125" customWidth="1"/>
    <col min="66" max="66" width="3.1640625" customWidth="1"/>
    <col min="67" max="67" width="3.33203125" customWidth="1"/>
    <col min="68" max="68" width="3" customWidth="1"/>
    <col min="69" max="69" width="3.5" customWidth="1"/>
    <col min="70" max="70" width="3.1640625" customWidth="1"/>
    <col min="71" max="71" width="2.83203125" customWidth="1"/>
    <col min="72" max="73" width="3" customWidth="1"/>
    <col min="74" max="76" width="2.83203125" customWidth="1"/>
    <col min="77" max="77" width="2.6640625" customWidth="1"/>
    <col min="78" max="79" width="2.83203125" customWidth="1"/>
    <col min="80" max="80" width="3" customWidth="1"/>
    <col min="81" max="81" width="3.1640625" customWidth="1"/>
    <col min="82" max="82" width="2.83203125" customWidth="1"/>
    <col min="83" max="83" width="3.1640625" customWidth="1"/>
    <col min="84" max="85" width="3" customWidth="1"/>
    <col min="86" max="87" width="3.1640625" customWidth="1"/>
    <col min="88" max="89" width="3.33203125" customWidth="1"/>
    <col min="90" max="90" width="3" customWidth="1"/>
    <col min="91" max="92" width="3.1640625" customWidth="1"/>
    <col min="93" max="93" width="3.6640625" customWidth="1"/>
    <col min="94" max="94" width="3.5" customWidth="1"/>
    <col min="95" max="96" width="3.1640625" customWidth="1"/>
    <col min="97" max="100" width="3" customWidth="1"/>
    <col min="101" max="102" width="3.1640625" customWidth="1"/>
    <col min="103" max="103" width="3" customWidth="1"/>
    <col min="104" max="104" width="3.33203125" customWidth="1"/>
    <col min="105" max="105" width="3" customWidth="1"/>
    <col min="106" max="107" width="3.33203125" customWidth="1"/>
    <col min="108" max="108" width="3" customWidth="1"/>
    <col min="109" max="110" width="3.33203125" customWidth="1"/>
    <col min="111" max="111" width="3.1640625" customWidth="1"/>
    <col min="112" max="113" width="3" customWidth="1"/>
    <col min="114" max="116" width="2.83203125" customWidth="1"/>
    <col min="117" max="117" width="3" customWidth="1"/>
    <col min="118" max="118" width="2.83203125" customWidth="1"/>
    <col min="119" max="122" width="3" customWidth="1"/>
    <col min="123" max="125" width="2.83203125" customWidth="1"/>
    <col min="126" max="126" width="3" customWidth="1"/>
    <col min="127" max="127" width="2.83203125" customWidth="1"/>
    <col min="128" max="129" width="3.1640625" customWidth="1"/>
    <col min="130" max="130" width="3" customWidth="1"/>
    <col min="131" max="131" width="3.33203125" customWidth="1"/>
    <col min="132" max="132" width="2.83203125" customWidth="1"/>
    <col min="133" max="133" width="2.6640625" customWidth="1"/>
    <col min="134" max="134" width="2.5" customWidth="1"/>
    <col min="135" max="135" width="2.83203125" customWidth="1"/>
    <col min="136" max="137" width="2.33203125" customWidth="1"/>
    <col min="138" max="138" width="2.5" customWidth="1"/>
    <col min="139" max="139" width="2.33203125" customWidth="1"/>
    <col min="140" max="140" width="2.6640625" customWidth="1"/>
    <col min="141" max="141" width="2.5" customWidth="1"/>
  </cols>
  <sheetData>
    <row r="1" spans="1:141" ht="30" customHeight="1" x14ac:dyDescent="0.35">
      <c r="A1" s="33" t="s">
        <v>0</v>
      </c>
      <c r="B1" s="37" t="s">
        <v>40</v>
      </c>
      <c r="C1" s="1"/>
      <c r="D1" s="2"/>
      <c r="E1" s="4"/>
      <c r="F1" s="23"/>
      <c r="H1" s="2"/>
      <c r="I1" s="11"/>
    </row>
    <row r="2" spans="1:141" ht="30" customHeight="1" x14ac:dyDescent="0.25">
      <c r="A2" s="32" t="s">
        <v>1</v>
      </c>
      <c r="B2" s="38" t="s">
        <v>41</v>
      </c>
      <c r="I2" s="35"/>
    </row>
    <row r="3" spans="1:141" ht="30" customHeight="1" x14ac:dyDescent="0.2">
      <c r="A3" s="32" t="s">
        <v>2</v>
      </c>
      <c r="B3" s="39" t="s">
        <v>42</v>
      </c>
      <c r="C3" s="80" t="s">
        <v>17</v>
      </c>
      <c r="D3" s="81"/>
      <c r="E3" s="86">
        <f ca="1">TODAY() - 90</f>
        <v>43738</v>
      </c>
      <c r="F3" s="86"/>
    </row>
    <row r="4" spans="1:141" ht="30" customHeight="1" x14ac:dyDescent="0.2">
      <c r="A4" s="33" t="s">
        <v>3</v>
      </c>
      <c r="C4" s="80" t="s">
        <v>18</v>
      </c>
      <c r="D4" s="81"/>
      <c r="E4" s="7">
        <v>1</v>
      </c>
      <c r="I4" s="83">
        <f ca="1">I5</f>
        <v>43738</v>
      </c>
      <c r="J4" s="84"/>
      <c r="K4" s="84"/>
      <c r="L4" s="84"/>
      <c r="M4" s="84"/>
      <c r="N4" s="84"/>
      <c r="O4" s="85"/>
      <c r="P4" s="83">
        <f ca="1">P5</f>
        <v>43745</v>
      </c>
      <c r="Q4" s="84"/>
      <c r="R4" s="84"/>
      <c r="S4" s="84"/>
      <c r="T4" s="84"/>
      <c r="U4" s="84"/>
      <c r="V4" s="85"/>
      <c r="W4" s="83">
        <f ca="1">W5</f>
        <v>43752</v>
      </c>
      <c r="X4" s="84"/>
      <c r="Y4" s="84"/>
      <c r="Z4" s="84"/>
      <c r="AA4" s="84"/>
      <c r="AB4" s="84"/>
      <c r="AC4" s="85"/>
      <c r="AD4" s="83">
        <f ca="1">AD5</f>
        <v>43759</v>
      </c>
      <c r="AE4" s="84"/>
      <c r="AF4" s="84"/>
      <c r="AG4" s="84"/>
      <c r="AH4" s="84"/>
      <c r="AI4" s="84"/>
      <c r="AJ4" s="85"/>
      <c r="AK4" s="83">
        <f ca="1">AK5</f>
        <v>43766</v>
      </c>
      <c r="AL4" s="84"/>
      <c r="AM4" s="84"/>
      <c r="AN4" s="84"/>
      <c r="AO4" s="84"/>
      <c r="AP4" s="84"/>
      <c r="AQ4" s="85"/>
      <c r="AR4" s="83">
        <f ca="1">AR5</f>
        <v>43773</v>
      </c>
      <c r="AS4" s="84"/>
      <c r="AT4" s="84"/>
      <c r="AU4" s="84"/>
      <c r="AV4" s="84"/>
      <c r="AW4" s="84"/>
      <c r="AX4" s="85"/>
      <c r="AY4" s="83">
        <f ca="1">AY5</f>
        <v>43780</v>
      </c>
      <c r="AZ4" s="84"/>
      <c r="BA4" s="84"/>
      <c r="BB4" s="84"/>
      <c r="BC4" s="84"/>
      <c r="BD4" s="84"/>
      <c r="BE4" s="85"/>
      <c r="BF4" s="83">
        <f ca="1">BF5</f>
        <v>43787</v>
      </c>
      <c r="BG4" s="84"/>
      <c r="BH4" s="84"/>
      <c r="BI4" s="84"/>
      <c r="BJ4" s="84"/>
      <c r="BK4" s="84"/>
      <c r="BL4" s="85"/>
      <c r="BM4" s="83">
        <f ca="1">BM5</f>
        <v>43794</v>
      </c>
      <c r="BN4" s="84"/>
      <c r="BO4" s="84"/>
      <c r="BP4" s="84"/>
      <c r="BQ4" s="84"/>
      <c r="BR4" s="84"/>
      <c r="BS4" s="85"/>
      <c r="BT4" s="83">
        <f ca="1">BT5</f>
        <v>43801</v>
      </c>
      <c r="BU4" s="84"/>
      <c r="BV4" s="84"/>
      <c r="BW4" s="84"/>
      <c r="BX4" s="84"/>
      <c r="BY4" s="84"/>
      <c r="BZ4" s="85"/>
      <c r="CA4" s="83">
        <f ca="1">CA5</f>
        <v>43808</v>
      </c>
      <c r="CB4" s="84"/>
      <c r="CC4" s="84"/>
      <c r="CD4" s="84"/>
      <c r="CE4" s="84"/>
      <c r="CF4" s="84"/>
      <c r="CG4" s="85"/>
      <c r="CH4" s="83">
        <f ca="1">CH5</f>
        <v>43815</v>
      </c>
      <c r="CI4" s="84"/>
      <c r="CJ4" s="84"/>
      <c r="CK4" s="84"/>
      <c r="CL4" s="84"/>
      <c r="CM4" s="84"/>
      <c r="CN4" s="85"/>
      <c r="CO4" s="83">
        <f ca="1">CO5</f>
        <v>43822</v>
      </c>
      <c r="CP4" s="84"/>
      <c r="CQ4" s="84"/>
      <c r="CR4" s="84"/>
      <c r="CS4" s="84"/>
      <c r="CT4" s="84"/>
      <c r="CU4" s="85"/>
      <c r="CV4" s="83">
        <f ca="1">CV5</f>
        <v>43829</v>
      </c>
      <c r="CW4" s="84"/>
      <c r="CX4" s="84"/>
      <c r="CY4" s="84"/>
      <c r="CZ4" s="84"/>
      <c r="DA4" s="84"/>
      <c r="DB4" s="85"/>
      <c r="DC4" s="83">
        <f t="shared" ref="DC4" ca="1" si="0">DC5</f>
        <v>43836</v>
      </c>
      <c r="DD4" s="84"/>
      <c r="DE4" s="84"/>
      <c r="DF4" s="84"/>
      <c r="DG4" s="84"/>
      <c r="DH4" s="84"/>
      <c r="DI4" s="85"/>
      <c r="DJ4" s="83">
        <f t="shared" ref="DJ4" ca="1" si="1">DJ5</f>
        <v>43843</v>
      </c>
      <c r="DK4" s="84"/>
      <c r="DL4" s="84"/>
      <c r="DM4" s="84"/>
      <c r="DN4" s="84"/>
      <c r="DO4" s="84"/>
      <c r="DP4" s="85"/>
      <c r="DQ4" s="83">
        <f t="shared" ref="DQ4" ca="1" si="2">DQ5</f>
        <v>43850</v>
      </c>
      <c r="DR4" s="84"/>
      <c r="DS4" s="84"/>
      <c r="DT4" s="84"/>
      <c r="DU4" s="84"/>
      <c r="DV4" s="84"/>
      <c r="DW4" s="85"/>
      <c r="DX4" s="83">
        <f t="shared" ref="DX4" ca="1" si="3">DX5</f>
        <v>43857</v>
      </c>
      <c r="DY4" s="84"/>
      <c r="DZ4" s="84"/>
      <c r="EA4" s="84"/>
      <c r="EB4" s="84"/>
      <c r="EC4" s="84"/>
      <c r="ED4" s="85"/>
      <c r="EE4" s="83">
        <f t="shared" ref="EE4" ca="1" si="4">EE5</f>
        <v>43864</v>
      </c>
      <c r="EF4" s="84"/>
      <c r="EG4" s="84"/>
      <c r="EH4" s="84"/>
      <c r="EI4" s="84"/>
      <c r="EJ4" s="84"/>
      <c r="EK4" s="85"/>
    </row>
    <row r="5" spans="1:141" ht="15" customHeight="1" x14ac:dyDescent="0.2">
      <c r="A5" s="33" t="s">
        <v>4</v>
      </c>
      <c r="B5" s="82"/>
      <c r="C5" s="82"/>
      <c r="D5" s="82"/>
      <c r="E5" s="82"/>
      <c r="F5" s="82"/>
      <c r="G5" s="82"/>
      <c r="I5" s="68">
        <f ca="1">Project_Start-WEEKDAY(Project_Start,1)+2+7*(Display_Week-1)</f>
        <v>43738</v>
      </c>
      <c r="J5" s="69">
        <f ca="1">I5+1</f>
        <v>43739</v>
      </c>
      <c r="K5" s="69">
        <f t="shared" ref="K5:AX5" ca="1" si="5">J5+1</f>
        <v>43740</v>
      </c>
      <c r="L5" s="69">
        <f t="shared" ca="1" si="5"/>
        <v>43741</v>
      </c>
      <c r="M5" s="69">
        <f t="shared" ca="1" si="5"/>
        <v>43742</v>
      </c>
      <c r="N5" s="69">
        <f t="shared" ca="1" si="5"/>
        <v>43743</v>
      </c>
      <c r="O5" s="70">
        <f t="shared" ca="1" si="5"/>
        <v>43744</v>
      </c>
      <c r="P5" s="68">
        <f ca="1">O5+1</f>
        <v>43745</v>
      </c>
      <c r="Q5" s="69">
        <f ca="1">P5+1</f>
        <v>43746</v>
      </c>
      <c r="R5" s="69">
        <f t="shared" ca="1" si="5"/>
        <v>43747</v>
      </c>
      <c r="S5" s="69">
        <f t="shared" ca="1" si="5"/>
        <v>43748</v>
      </c>
      <c r="T5" s="69">
        <f t="shared" ca="1" si="5"/>
        <v>43749</v>
      </c>
      <c r="U5" s="69">
        <f t="shared" ca="1" si="5"/>
        <v>43750</v>
      </c>
      <c r="V5" s="70">
        <f t="shared" ca="1" si="5"/>
        <v>43751</v>
      </c>
      <c r="W5" s="68">
        <f ca="1">V5+1</f>
        <v>43752</v>
      </c>
      <c r="X5" s="69">
        <f ca="1">W5+1</f>
        <v>43753</v>
      </c>
      <c r="Y5" s="69">
        <f t="shared" ca="1" si="5"/>
        <v>43754</v>
      </c>
      <c r="Z5" s="69">
        <f t="shared" ca="1" si="5"/>
        <v>43755</v>
      </c>
      <c r="AA5" s="69">
        <f t="shared" ca="1" si="5"/>
        <v>43756</v>
      </c>
      <c r="AB5" s="69">
        <f t="shared" ca="1" si="5"/>
        <v>43757</v>
      </c>
      <c r="AC5" s="70">
        <f t="shared" ca="1" si="5"/>
        <v>43758</v>
      </c>
      <c r="AD5" s="68">
        <f ca="1">AC5+1</f>
        <v>43759</v>
      </c>
      <c r="AE5" s="69">
        <f ca="1">AD5+1</f>
        <v>43760</v>
      </c>
      <c r="AF5" s="69">
        <f t="shared" ca="1" si="5"/>
        <v>43761</v>
      </c>
      <c r="AG5" s="69">
        <f t="shared" ca="1" si="5"/>
        <v>43762</v>
      </c>
      <c r="AH5" s="69">
        <f t="shared" ca="1" si="5"/>
        <v>43763</v>
      </c>
      <c r="AI5" s="69">
        <f t="shared" ca="1" si="5"/>
        <v>43764</v>
      </c>
      <c r="AJ5" s="70">
        <f t="shared" ca="1" si="5"/>
        <v>43765</v>
      </c>
      <c r="AK5" s="68">
        <f ca="1">AJ5+1</f>
        <v>43766</v>
      </c>
      <c r="AL5" s="69">
        <f ca="1">AK5+1</f>
        <v>43767</v>
      </c>
      <c r="AM5" s="69">
        <f t="shared" ca="1" si="5"/>
        <v>43768</v>
      </c>
      <c r="AN5" s="69">
        <f t="shared" ca="1" si="5"/>
        <v>43769</v>
      </c>
      <c r="AO5" s="69">
        <f t="shared" ca="1" si="5"/>
        <v>43770</v>
      </c>
      <c r="AP5" s="69">
        <f t="shared" ca="1" si="5"/>
        <v>43771</v>
      </c>
      <c r="AQ5" s="70">
        <f t="shared" ca="1" si="5"/>
        <v>43772</v>
      </c>
      <c r="AR5" s="68">
        <f ca="1">AQ5+1</f>
        <v>43773</v>
      </c>
      <c r="AS5" s="69">
        <f ca="1">AR5+1</f>
        <v>43774</v>
      </c>
      <c r="AT5" s="69">
        <f t="shared" ca="1" si="5"/>
        <v>43775</v>
      </c>
      <c r="AU5" s="69">
        <f t="shared" ca="1" si="5"/>
        <v>43776</v>
      </c>
      <c r="AV5" s="69">
        <f t="shared" ca="1" si="5"/>
        <v>43777</v>
      </c>
      <c r="AW5" s="69">
        <f t="shared" ca="1" si="5"/>
        <v>43778</v>
      </c>
      <c r="AX5" s="70">
        <f t="shared" ca="1" si="5"/>
        <v>43779</v>
      </c>
      <c r="AY5" s="68">
        <f t="shared" ref="AY5:BL5" ca="1" si="6">AX5+1</f>
        <v>43780</v>
      </c>
      <c r="AZ5" s="69">
        <f t="shared" ca="1" si="6"/>
        <v>43781</v>
      </c>
      <c r="BA5" s="69">
        <f t="shared" ca="1" si="6"/>
        <v>43782</v>
      </c>
      <c r="BB5" s="69">
        <f t="shared" ca="1" si="6"/>
        <v>43783</v>
      </c>
      <c r="BC5" s="69">
        <f t="shared" ca="1" si="6"/>
        <v>43784</v>
      </c>
      <c r="BD5" s="69">
        <f t="shared" ca="1" si="6"/>
        <v>43785</v>
      </c>
      <c r="BE5" s="70">
        <f t="shared" ca="1" si="6"/>
        <v>43786</v>
      </c>
      <c r="BF5" s="68">
        <f t="shared" ca="1" si="6"/>
        <v>43787</v>
      </c>
      <c r="BG5" s="69">
        <f t="shared" ca="1" si="6"/>
        <v>43788</v>
      </c>
      <c r="BH5" s="69">
        <f t="shared" ca="1" si="6"/>
        <v>43789</v>
      </c>
      <c r="BI5" s="69">
        <f t="shared" ca="1" si="6"/>
        <v>43790</v>
      </c>
      <c r="BJ5" s="69">
        <f t="shared" ca="1" si="6"/>
        <v>43791</v>
      </c>
      <c r="BK5" s="69">
        <f t="shared" ca="1" si="6"/>
        <v>43792</v>
      </c>
      <c r="BL5" s="70">
        <f t="shared" ca="1" si="6"/>
        <v>43793</v>
      </c>
      <c r="BM5" s="88">
        <f ca="1">BL5+1</f>
        <v>43794</v>
      </c>
      <c r="BN5" s="88">
        <f t="shared" ref="BN5:DY5" ca="1" si="7">BM5+1</f>
        <v>43795</v>
      </c>
      <c r="BO5" s="88">
        <f t="shared" ca="1" si="7"/>
        <v>43796</v>
      </c>
      <c r="BP5" s="88">
        <f t="shared" ca="1" si="7"/>
        <v>43797</v>
      </c>
      <c r="BQ5" s="88">
        <f t="shared" ca="1" si="7"/>
        <v>43798</v>
      </c>
      <c r="BR5" s="88">
        <f t="shared" ca="1" si="7"/>
        <v>43799</v>
      </c>
      <c r="BS5" s="88">
        <f t="shared" ca="1" si="7"/>
        <v>43800</v>
      </c>
      <c r="BT5" s="88">
        <f t="shared" ca="1" si="7"/>
        <v>43801</v>
      </c>
      <c r="BU5" s="88">
        <f t="shared" ca="1" si="7"/>
        <v>43802</v>
      </c>
      <c r="BV5" s="88">
        <f t="shared" ca="1" si="7"/>
        <v>43803</v>
      </c>
      <c r="BW5" s="88">
        <f t="shared" ca="1" si="7"/>
        <v>43804</v>
      </c>
      <c r="BX5" s="88">
        <f t="shared" ca="1" si="7"/>
        <v>43805</v>
      </c>
      <c r="BY5" s="88">
        <f t="shared" ca="1" si="7"/>
        <v>43806</v>
      </c>
      <c r="BZ5" s="88">
        <f t="shared" ca="1" si="7"/>
        <v>43807</v>
      </c>
      <c r="CA5" s="88">
        <f t="shared" ca="1" si="7"/>
        <v>43808</v>
      </c>
      <c r="CB5" s="88">
        <f t="shared" ca="1" si="7"/>
        <v>43809</v>
      </c>
      <c r="CC5" s="88">
        <f t="shared" ca="1" si="7"/>
        <v>43810</v>
      </c>
      <c r="CD5" s="88">
        <f t="shared" ca="1" si="7"/>
        <v>43811</v>
      </c>
      <c r="CE5" s="88">
        <f t="shared" ca="1" si="7"/>
        <v>43812</v>
      </c>
      <c r="CF5" s="88">
        <f t="shared" ca="1" si="7"/>
        <v>43813</v>
      </c>
      <c r="CG5" s="88">
        <f t="shared" ca="1" si="7"/>
        <v>43814</v>
      </c>
      <c r="CH5" s="88">
        <f t="shared" ca="1" si="7"/>
        <v>43815</v>
      </c>
      <c r="CI5" s="88">
        <f t="shared" ca="1" si="7"/>
        <v>43816</v>
      </c>
      <c r="CJ5" s="88">
        <f t="shared" ca="1" si="7"/>
        <v>43817</v>
      </c>
      <c r="CK5" s="88">
        <f t="shared" ca="1" si="7"/>
        <v>43818</v>
      </c>
      <c r="CL5" s="88">
        <f t="shared" ca="1" si="7"/>
        <v>43819</v>
      </c>
      <c r="CM5" s="88">
        <f t="shared" ca="1" si="7"/>
        <v>43820</v>
      </c>
      <c r="CN5" s="88">
        <f t="shared" ca="1" si="7"/>
        <v>43821</v>
      </c>
      <c r="CO5" s="88">
        <f t="shared" ca="1" si="7"/>
        <v>43822</v>
      </c>
      <c r="CP5" s="88">
        <f t="shared" ca="1" si="7"/>
        <v>43823</v>
      </c>
      <c r="CQ5" s="88">
        <f t="shared" ca="1" si="7"/>
        <v>43824</v>
      </c>
      <c r="CR5" s="88">
        <f t="shared" ca="1" si="7"/>
        <v>43825</v>
      </c>
      <c r="CS5" s="88">
        <f t="shared" ca="1" si="7"/>
        <v>43826</v>
      </c>
      <c r="CT5" s="88">
        <f t="shared" ca="1" si="7"/>
        <v>43827</v>
      </c>
      <c r="CU5" s="88">
        <f t="shared" ca="1" si="7"/>
        <v>43828</v>
      </c>
      <c r="CV5" s="88">
        <f t="shared" ca="1" si="7"/>
        <v>43829</v>
      </c>
      <c r="CW5" s="88">
        <f t="shared" ca="1" si="7"/>
        <v>43830</v>
      </c>
      <c r="CX5" s="88">
        <f t="shared" ca="1" si="7"/>
        <v>43831</v>
      </c>
      <c r="CY5" s="88">
        <f t="shared" ca="1" si="7"/>
        <v>43832</v>
      </c>
      <c r="CZ5" s="88">
        <f t="shared" ca="1" si="7"/>
        <v>43833</v>
      </c>
      <c r="DA5" s="88">
        <f t="shared" ca="1" si="7"/>
        <v>43834</v>
      </c>
      <c r="DB5" s="88">
        <f t="shared" ca="1" si="7"/>
        <v>43835</v>
      </c>
      <c r="DC5" s="88">
        <f t="shared" ca="1" si="7"/>
        <v>43836</v>
      </c>
      <c r="DD5" s="88">
        <f t="shared" ca="1" si="7"/>
        <v>43837</v>
      </c>
      <c r="DE5" s="88">
        <f t="shared" ca="1" si="7"/>
        <v>43838</v>
      </c>
      <c r="DF5" s="88">
        <f t="shared" ca="1" si="7"/>
        <v>43839</v>
      </c>
      <c r="DG5" s="88">
        <f t="shared" ca="1" si="7"/>
        <v>43840</v>
      </c>
      <c r="DH5" s="88">
        <f t="shared" ca="1" si="7"/>
        <v>43841</v>
      </c>
      <c r="DI5" s="88">
        <f t="shared" ca="1" si="7"/>
        <v>43842</v>
      </c>
      <c r="DJ5" s="88">
        <f t="shared" ca="1" si="7"/>
        <v>43843</v>
      </c>
      <c r="DK5" s="88">
        <f t="shared" ca="1" si="7"/>
        <v>43844</v>
      </c>
      <c r="DL5" s="88">
        <f t="shared" ca="1" si="7"/>
        <v>43845</v>
      </c>
      <c r="DM5" s="88">
        <f t="shared" ca="1" si="7"/>
        <v>43846</v>
      </c>
      <c r="DN5" s="88">
        <f t="shared" ca="1" si="7"/>
        <v>43847</v>
      </c>
      <c r="DO5" s="88">
        <f t="shared" ca="1" si="7"/>
        <v>43848</v>
      </c>
      <c r="DP5" s="88">
        <f t="shared" ca="1" si="7"/>
        <v>43849</v>
      </c>
      <c r="DQ5" s="88">
        <f t="shared" ca="1" si="7"/>
        <v>43850</v>
      </c>
      <c r="DR5" s="88">
        <f t="shared" ca="1" si="7"/>
        <v>43851</v>
      </c>
      <c r="DS5" s="88">
        <f t="shared" ca="1" si="7"/>
        <v>43852</v>
      </c>
      <c r="DT5" s="88">
        <f t="shared" ca="1" si="7"/>
        <v>43853</v>
      </c>
      <c r="DU5" s="88">
        <f t="shared" ca="1" si="7"/>
        <v>43854</v>
      </c>
      <c r="DV5" s="88">
        <f t="shared" ca="1" si="7"/>
        <v>43855</v>
      </c>
      <c r="DW5" s="88">
        <f t="shared" ca="1" si="7"/>
        <v>43856</v>
      </c>
      <c r="DX5" s="88">
        <f t="shared" ca="1" si="7"/>
        <v>43857</v>
      </c>
      <c r="DY5" s="88">
        <f t="shared" ca="1" si="7"/>
        <v>43858</v>
      </c>
      <c r="DZ5" s="88">
        <f t="shared" ref="DZ5:EK5" ca="1" si="8">DY5+1</f>
        <v>43859</v>
      </c>
      <c r="EA5" s="88">
        <f t="shared" ca="1" si="8"/>
        <v>43860</v>
      </c>
      <c r="EB5" s="88">
        <f t="shared" ca="1" si="8"/>
        <v>43861</v>
      </c>
      <c r="EC5" s="88">
        <f t="shared" ca="1" si="8"/>
        <v>43862</v>
      </c>
      <c r="ED5" s="88">
        <f t="shared" ca="1" si="8"/>
        <v>43863</v>
      </c>
      <c r="EE5" s="88">
        <f t="shared" ca="1" si="8"/>
        <v>43864</v>
      </c>
      <c r="EF5" s="88">
        <f t="shared" ca="1" si="8"/>
        <v>43865</v>
      </c>
      <c r="EG5" s="88">
        <f t="shared" ca="1" si="8"/>
        <v>43866</v>
      </c>
      <c r="EH5" s="88">
        <f t="shared" ca="1" si="8"/>
        <v>43867</v>
      </c>
      <c r="EI5" s="88">
        <f t="shared" ca="1" si="8"/>
        <v>43868</v>
      </c>
      <c r="EJ5" s="88">
        <f t="shared" ca="1" si="8"/>
        <v>43869</v>
      </c>
      <c r="EK5" s="88">
        <f t="shared" ca="1" si="8"/>
        <v>43870</v>
      </c>
    </row>
    <row r="6" spans="1:141" ht="30" customHeight="1" thickBot="1" x14ac:dyDescent="0.25">
      <c r="A6" s="33" t="s">
        <v>5</v>
      </c>
      <c r="B6" s="8" t="s">
        <v>13</v>
      </c>
      <c r="C6" s="9" t="s">
        <v>19</v>
      </c>
      <c r="D6" s="9" t="s">
        <v>21</v>
      </c>
      <c r="E6" s="9" t="s">
        <v>22</v>
      </c>
      <c r="F6" s="9" t="s">
        <v>23</v>
      </c>
      <c r="G6" s="9"/>
      <c r="H6" s="9" t="s">
        <v>24</v>
      </c>
      <c r="I6" s="10" t="str">
        <f ca="1">LEFT(TEXT(I5,"ddd"),1)</f>
        <v>M</v>
      </c>
      <c r="J6" s="10" t="str">
        <f t="shared" ref="J6:AR6" ca="1" si="9">LEFT(TEXT(J5,"ddd"),1)</f>
        <v>T</v>
      </c>
      <c r="K6" s="10" t="str">
        <f t="shared" ca="1" si="9"/>
        <v>W</v>
      </c>
      <c r="L6" s="10" t="str">
        <f t="shared" ca="1" si="9"/>
        <v>T</v>
      </c>
      <c r="M6" s="10" t="str">
        <f t="shared" ca="1" si="9"/>
        <v>F</v>
      </c>
      <c r="N6" s="10" t="str">
        <f t="shared" ca="1" si="9"/>
        <v>S</v>
      </c>
      <c r="O6" s="10" t="str">
        <f t="shared" ca="1" si="9"/>
        <v>S</v>
      </c>
      <c r="P6" s="10" t="str">
        <f t="shared" ca="1" si="9"/>
        <v>M</v>
      </c>
      <c r="Q6" s="10" t="str">
        <f t="shared" ca="1" si="9"/>
        <v>T</v>
      </c>
      <c r="R6" s="10" t="str">
        <f t="shared" ca="1" si="9"/>
        <v>W</v>
      </c>
      <c r="S6" s="10" t="str">
        <f t="shared" ca="1" si="9"/>
        <v>T</v>
      </c>
      <c r="T6" s="10" t="str">
        <f t="shared" ca="1" si="9"/>
        <v>F</v>
      </c>
      <c r="U6" s="10" t="str">
        <f t="shared" ca="1" si="9"/>
        <v>S</v>
      </c>
      <c r="V6" s="10" t="str">
        <f t="shared" ca="1" si="9"/>
        <v>S</v>
      </c>
      <c r="W6" s="10" t="str">
        <f t="shared" ca="1" si="9"/>
        <v>M</v>
      </c>
      <c r="X6" s="10" t="str">
        <f t="shared" ca="1" si="9"/>
        <v>T</v>
      </c>
      <c r="Y6" s="10" t="str">
        <f t="shared" ca="1" si="9"/>
        <v>W</v>
      </c>
      <c r="Z6" s="10" t="str">
        <f t="shared" ca="1" si="9"/>
        <v>T</v>
      </c>
      <c r="AA6" s="10" t="str">
        <f t="shared" ca="1" si="9"/>
        <v>F</v>
      </c>
      <c r="AB6" s="10" t="str">
        <f t="shared" ca="1" si="9"/>
        <v>S</v>
      </c>
      <c r="AC6" s="10" t="str">
        <f t="shared" ca="1" si="9"/>
        <v>S</v>
      </c>
      <c r="AD6" s="10" t="str">
        <f t="shared" ca="1" si="9"/>
        <v>M</v>
      </c>
      <c r="AE6" s="10" t="str">
        <f t="shared" ca="1" si="9"/>
        <v>T</v>
      </c>
      <c r="AF6" s="10" t="str">
        <f t="shared" ca="1" si="9"/>
        <v>W</v>
      </c>
      <c r="AG6" s="10" t="str">
        <f t="shared" ca="1" si="9"/>
        <v>T</v>
      </c>
      <c r="AH6" s="10" t="str">
        <f t="shared" ca="1" si="9"/>
        <v>F</v>
      </c>
      <c r="AI6" s="10" t="str">
        <f t="shared" ca="1" si="9"/>
        <v>S</v>
      </c>
      <c r="AJ6" s="10" t="str">
        <f t="shared" ca="1" si="9"/>
        <v>S</v>
      </c>
      <c r="AK6" s="10" t="str">
        <f t="shared" ca="1" si="9"/>
        <v>M</v>
      </c>
      <c r="AL6" s="10" t="str">
        <f t="shared" ca="1" si="9"/>
        <v>T</v>
      </c>
      <c r="AM6" s="10" t="str">
        <f t="shared" ca="1" si="9"/>
        <v>W</v>
      </c>
      <c r="AN6" s="10" t="str">
        <f t="shared" ca="1" si="9"/>
        <v>T</v>
      </c>
      <c r="AO6" s="10" t="str">
        <f t="shared" ca="1" si="9"/>
        <v>F</v>
      </c>
      <c r="AP6" s="10" t="str">
        <f t="shared" ca="1" si="9"/>
        <v>S</v>
      </c>
      <c r="AQ6" s="10" t="str">
        <f t="shared" ca="1" si="9"/>
        <v>S</v>
      </c>
      <c r="AR6" s="10" t="str">
        <f t="shared" ca="1" si="9"/>
        <v>M</v>
      </c>
      <c r="AS6" s="10" t="str">
        <f t="shared" ref="AS6:BL6" ca="1" si="10">LEFT(TEXT(AS5,"ddd"),1)</f>
        <v>T</v>
      </c>
      <c r="AT6" s="10" t="str">
        <f t="shared" ca="1" si="10"/>
        <v>W</v>
      </c>
      <c r="AU6" s="10" t="str">
        <f t="shared" ca="1" si="10"/>
        <v>T</v>
      </c>
      <c r="AV6" s="10" t="str">
        <f t="shared" ca="1" si="10"/>
        <v>F</v>
      </c>
      <c r="AW6" s="10" t="str">
        <f t="shared" ca="1" si="10"/>
        <v>S</v>
      </c>
      <c r="AX6" s="10" t="str">
        <f t="shared" ca="1" si="10"/>
        <v>S</v>
      </c>
      <c r="AY6" s="10" t="str">
        <f t="shared" ca="1" si="10"/>
        <v>M</v>
      </c>
      <c r="AZ6" s="10" t="str">
        <f t="shared" ca="1" si="10"/>
        <v>T</v>
      </c>
      <c r="BA6" s="10" t="str">
        <f t="shared" ca="1" si="10"/>
        <v>W</v>
      </c>
      <c r="BB6" s="10" t="str">
        <f t="shared" ca="1" si="10"/>
        <v>T</v>
      </c>
      <c r="BC6" s="10" t="str">
        <f t="shared" ca="1" si="10"/>
        <v>F</v>
      </c>
      <c r="BD6" s="10" t="str">
        <f t="shared" ca="1" si="10"/>
        <v>S</v>
      </c>
      <c r="BE6" s="10" t="str">
        <f t="shared" ca="1" si="10"/>
        <v>S</v>
      </c>
      <c r="BF6" s="10" t="str">
        <f t="shared" ca="1" si="10"/>
        <v>M</v>
      </c>
      <c r="BG6" s="10" t="str">
        <f t="shared" ca="1" si="10"/>
        <v>T</v>
      </c>
      <c r="BH6" s="10" t="str">
        <f t="shared" ca="1" si="10"/>
        <v>W</v>
      </c>
      <c r="BI6" s="10" t="str">
        <f t="shared" ca="1" si="10"/>
        <v>T</v>
      </c>
      <c r="BJ6" s="10" t="str">
        <f ca="1">LEFT(TEXT(BJ5,"ddd"),1)</f>
        <v>F</v>
      </c>
      <c r="BK6" s="10" t="str">
        <f t="shared" ca="1" si="10"/>
        <v>S</v>
      </c>
      <c r="BL6" s="10" t="str">
        <f t="shared" ca="1" si="10"/>
        <v>S</v>
      </c>
      <c r="BM6" s="87" t="str">
        <f ca="1">LEFT(TEXT(BM5,"ddd"),1)</f>
        <v>M</v>
      </c>
      <c r="BN6" s="87" t="str">
        <f ca="1">LEFT(TEXT(BN5,"ddd"),1)</f>
        <v>T</v>
      </c>
      <c r="BO6" s="87" t="str">
        <f ca="1">LEFT(TEXT(BO5,"ddd"),1)</f>
        <v>W</v>
      </c>
      <c r="BP6" s="87" t="str">
        <f ca="1">LEFT(TEXT(BP5,"ddd"),1)</f>
        <v>T</v>
      </c>
      <c r="BQ6" s="87" t="str">
        <f ca="1">LEFT(TEXT(BQ5,"ddd"),1)</f>
        <v>F</v>
      </c>
      <c r="BR6" s="87" t="str">
        <f ca="1">LEFT(TEXT(BR5,"ddd"),1)</f>
        <v>S</v>
      </c>
      <c r="BS6" s="87" t="str">
        <f ca="1">LEFT(TEXT(BS5,"ddd"),1)</f>
        <v>S</v>
      </c>
      <c r="BT6" s="87" t="str">
        <f ca="1">LEFT(TEXT(BT5,"ddd"),1)</f>
        <v>M</v>
      </c>
      <c r="BU6" s="87" t="str">
        <f ca="1">LEFT(TEXT(BU5,"ddd"),1)</f>
        <v>T</v>
      </c>
      <c r="BV6" s="87" t="str">
        <f ca="1">LEFT(TEXT(BV5,"ddd"),1)</f>
        <v>W</v>
      </c>
      <c r="BW6" s="87" t="str">
        <f ca="1">LEFT(TEXT(BW5,"ddd"),1)</f>
        <v>T</v>
      </c>
      <c r="BX6" s="87" t="str">
        <f ca="1">LEFT(TEXT(BX5,"ddd"),1)</f>
        <v>F</v>
      </c>
      <c r="BY6" s="87" t="str">
        <f ca="1">LEFT(TEXT(BY5,"ddd"),1)</f>
        <v>S</v>
      </c>
      <c r="BZ6" s="87" t="str">
        <f ca="1">LEFT(TEXT(BZ5,"ddd"),1)</f>
        <v>S</v>
      </c>
      <c r="CA6" s="87" t="str">
        <f ca="1">LEFT(TEXT(CA5,"ddd"),1)</f>
        <v>M</v>
      </c>
      <c r="CB6" s="87" t="str">
        <f t="shared" ref="CB6:CG6" ca="1" si="11">LEFT(TEXT(CB5,"ddd"),1)</f>
        <v>T</v>
      </c>
      <c r="CC6" s="87" t="str">
        <f t="shared" ca="1" si="11"/>
        <v>W</v>
      </c>
      <c r="CD6" s="87" t="str">
        <f t="shared" ca="1" si="11"/>
        <v>T</v>
      </c>
      <c r="CE6" s="87" t="str">
        <f t="shared" ca="1" si="11"/>
        <v>F</v>
      </c>
      <c r="CF6" s="87" t="str">
        <f t="shared" ca="1" si="11"/>
        <v>S</v>
      </c>
      <c r="CG6" s="87" t="str">
        <f t="shared" ca="1" si="11"/>
        <v>S</v>
      </c>
      <c r="CH6" s="87" t="str">
        <f t="shared" ref="CH6" ca="1" si="12">LEFT(TEXT(CH5,"ddd"),1)</f>
        <v>M</v>
      </c>
      <c r="CI6" s="87" t="str">
        <f t="shared" ref="CI6" ca="1" si="13">LEFT(TEXT(CI5,"ddd"),1)</f>
        <v>T</v>
      </c>
      <c r="CJ6" s="87" t="str">
        <f t="shared" ref="CJ6" ca="1" si="14">LEFT(TEXT(CJ5,"ddd"),1)</f>
        <v>W</v>
      </c>
      <c r="CK6" s="87" t="str">
        <f t="shared" ref="CK6" ca="1" si="15">LEFT(TEXT(CK5,"ddd"),1)</f>
        <v>T</v>
      </c>
      <c r="CL6" s="87" t="str">
        <f t="shared" ref="CL6" ca="1" si="16">LEFT(TEXT(CL5,"ddd"),1)</f>
        <v>F</v>
      </c>
      <c r="CM6" s="87" t="str">
        <f t="shared" ref="CM6" ca="1" si="17">LEFT(TEXT(CM5,"ddd"),1)</f>
        <v>S</v>
      </c>
      <c r="CN6" s="87" t="str">
        <f t="shared" ref="CN6" ca="1" si="18">LEFT(TEXT(CN5,"ddd"),1)</f>
        <v>S</v>
      </c>
      <c r="CO6" s="87" t="str">
        <f t="shared" ref="CO6" ca="1" si="19">LEFT(TEXT(CO5,"ddd"),1)</f>
        <v>M</v>
      </c>
      <c r="CP6" s="87" t="str">
        <f t="shared" ref="CP6" ca="1" si="20">LEFT(TEXT(CP5,"ddd"),1)</f>
        <v>T</v>
      </c>
      <c r="CQ6" s="87" t="str">
        <f t="shared" ref="CQ6" ca="1" si="21">LEFT(TEXT(CQ5,"ddd"),1)</f>
        <v>W</v>
      </c>
      <c r="CR6" s="87" t="str">
        <f t="shared" ref="CR6" ca="1" si="22">LEFT(TEXT(CR5,"ddd"),1)</f>
        <v>T</v>
      </c>
      <c r="CS6" s="87" t="str">
        <f t="shared" ref="CS6" ca="1" si="23">LEFT(TEXT(CS5,"ddd"),1)</f>
        <v>F</v>
      </c>
      <c r="CT6" s="87" t="str">
        <f t="shared" ref="CT6" ca="1" si="24">LEFT(TEXT(CT5,"ddd"),1)</f>
        <v>S</v>
      </c>
      <c r="CU6" s="87" t="str">
        <f t="shared" ref="CU6" ca="1" si="25">LEFT(TEXT(CU5,"ddd"),1)</f>
        <v>S</v>
      </c>
      <c r="CV6" s="87" t="str">
        <f t="shared" ref="CV6" ca="1" si="26">LEFT(TEXT(CV5,"ddd"),1)</f>
        <v>M</v>
      </c>
      <c r="CW6" s="87" t="str">
        <f t="shared" ref="CW6" ca="1" si="27">LEFT(TEXT(CW5,"ddd"),1)</f>
        <v>T</v>
      </c>
      <c r="CX6" s="87" t="str">
        <f t="shared" ref="CX6" ca="1" si="28">LEFT(TEXT(CX5,"ddd"),1)</f>
        <v>W</v>
      </c>
      <c r="CY6" s="87" t="str">
        <f t="shared" ref="CY6" ca="1" si="29">LEFT(TEXT(CY5,"ddd"),1)</f>
        <v>T</v>
      </c>
      <c r="CZ6" s="87" t="str">
        <f t="shared" ref="CZ6" ca="1" si="30">LEFT(TEXT(CZ5,"ddd"),1)</f>
        <v>F</v>
      </c>
      <c r="DA6" s="87" t="str">
        <f t="shared" ref="DA6" ca="1" si="31">LEFT(TEXT(DA5,"ddd"),1)</f>
        <v>S</v>
      </c>
      <c r="DB6" s="87" t="str">
        <f t="shared" ref="DB6" ca="1" si="32">LEFT(TEXT(DB5,"ddd"),1)</f>
        <v>S</v>
      </c>
      <c r="DC6" s="87" t="str">
        <f t="shared" ref="DC6" ca="1" si="33">LEFT(TEXT(DC5,"ddd"),1)</f>
        <v>M</v>
      </c>
      <c r="DD6" s="87" t="str">
        <f t="shared" ref="DD6" ca="1" si="34">LEFT(TEXT(DD5,"ddd"),1)</f>
        <v>T</v>
      </c>
      <c r="DE6" s="87" t="str">
        <f t="shared" ref="DE6" ca="1" si="35">LEFT(TEXT(DE5,"ddd"),1)</f>
        <v>W</v>
      </c>
      <c r="DF6" s="87" t="str">
        <f t="shared" ref="DF6" ca="1" si="36">LEFT(TEXT(DF5,"ddd"),1)</f>
        <v>T</v>
      </c>
      <c r="DG6" s="87" t="str">
        <f t="shared" ref="DG6" ca="1" si="37">LEFT(TEXT(DG5,"ddd"),1)</f>
        <v>F</v>
      </c>
      <c r="DH6" s="87" t="str">
        <f t="shared" ref="DH6" ca="1" si="38">LEFT(TEXT(DH5,"ddd"),1)</f>
        <v>S</v>
      </c>
      <c r="DI6" s="87" t="str">
        <f t="shared" ref="DI6" ca="1" si="39">LEFT(TEXT(DI5,"ddd"),1)</f>
        <v>S</v>
      </c>
      <c r="DJ6" s="87" t="str">
        <f t="shared" ref="DJ6" ca="1" si="40">LEFT(TEXT(DJ5,"ddd"),1)</f>
        <v>M</v>
      </c>
      <c r="DK6" s="87" t="str">
        <f t="shared" ref="DK6" ca="1" si="41">LEFT(TEXT(DK5,"ddd"),1)</f>
        <v>T</v>
      </c>
      <c r="DL6" s="87" t="str">
        <f t="shared" ref="DL6" ca="1" si="42">LEFT(TEXT(DL5,"ddd"),1)</f>
        <v>W</v>
      </c>
      <c r="DM6" s="87" t="str">
        <f t="shared" ref="DM6" ca="1" si="43">LEFT(TEXT(DM5,"ddd"),1)</f>
        <v>T</v>
      </c>
      <c r="DN6" s="87" t="str">
        <f t="shared" ref="DN6" ca="1" si="44">LEFT(TEXT(DN5,"ddd"),1)</f>
        <v>F</v>
      </c>
      <c r="DO6" s="87" t="str">
        <f t="shared" ref="DO6" ca="1" si="45">LEFT(TEXT(DO5,"ddd"),1)</f>
        <v>S</v>
      </c>
      <c r="DP6" s="87" t="str">
        <f t="shared" ref="DP6" ca="1" si="46">LEFT(TEXT(DP5,"ddd"),1)</f>
        <v>S</v>
      </c>
      <c r="DQ6" s="87" t="str">
        <f t="shared" ref="DQ6" ca="1" si="47">LEFT(TEXT(DQ5,"ddd"),1)</f>
        <v>M</v>
      </c>
      <c r="DR6" s="87" t="str">
        <f t="shared" ref="DR6" ca="1" si="48">LEFT(TEXT(DR5,"ddd"),1)</f>
        <v>T</v>
      </c>
      <c r="DS6" s="87" t="str">
        <f t="shared" ref="DS6" ca="1" si="49">LEFT(TEXT(DS5,"ddd"),1)</f>
        <v>W</v>
      </c>
      <c r="DT6" s="87" t="str">
        <f t="shared" ref="DT6" ca="1" si="50">LEFT(TEXT(DT5,"ddd"),1)</f>
        <v>T</v>
      </c>
      <c r="DU6" s="87" t="str">
        <f t="shared" ref="DU6" ca="1" si="51">LEFT(TEXT(DU5,"ddd"),1)</f>
        <v>F</v>
      </c>
      <c r="DV6" s="87" t="str">
        <f t="shared" ref="DV6" ca="1" si="52">LEFT(TEXT(DV5,"ddd"),1)</f>
        <v>S</v>
      </c>
      <c r="DW6" s="87" t="str">
        <f t="shared" ref="DW6" ca="1" si="53">LEFT(TEXT(DW5,"ddd"),1)</f>
        <v>S</v>
      </c>
      <c r="DX6" s="87" t="str">
        <f t="shared" ref="DX6" ca="1" si="54">LEFT(TEXT(DX5,"ddd"),1)</f>
        <v>M</v>
      </c>
      <c r="DY6" s="87" t="str">
        <f t="shared" ref="DY6" ca="1" si="55">LEFT(TEXT(DY5,"ddd"),1)</f>
        <v>T</v>
      </c>
      <c r="DZ6" s="87" t="str">
        <f t="shared" ref="DZ6" ca="1" si="56">LEFT(TEXT(DZ5,"ddd"),1)</f>
        <v>W</v>
      </c>
      <c r="EA6" s="87" t="str">
        <f t="shared" ref="EA6" ca="1" si="57">LEFT(TEXT(EA5,"ddd"),1)</f>
        <v>T</v>
      </c>
      <c r="EB6" s="87" t="str">
        <f t="shared" ref="EB6" ca="1" si="58">LEFT(TEXT(EB5,"ddd"),1)</f>
        <v>F</v>
      </c>
      <c r="EC6" s="87" t="str">
        <f t="shared" ref="EC6" ca="1" si="59">LEFT(TEXT(EC5,"ddd"),1)</f>
        <v>S</v>
      </c>
      <c r="ED6" s="87" t="str">
        <f t="shared" ref="ED6" ca="1" si="60">LEFT(TEXT(ED5,"ddd"),1)</f>
        <v>S</v>
      </c>
      <c r="EE6" s="87" t="str">
        <f t="shared" ref="EE6" ca="1" si="61">LEFT(TEXT(EE5,"ddd"),1)</f>
        <v>M</v>
      </c>
      <c r="EF6" s="87" t="str">
        <f t="shared" ref="EF6" ca="1" si="62">LEFT(TEXT(EF5,"ddd"),1)</f>
        <v>T</v>
      </c>
      <c r="EG6" s="87" t="str">
        <f t="shared" ref="EG6" ca="1" si="63">LEFT(TEXT(EG5,"ddd"),1)</f>
        <v>W</v>
      </c>
      <c r="EH6" s="87" t="str">
        <f t="shared" ref="EH6" ca="1" si="64">LEFT(TEXT(EH5,"ddd"),1)</f>
        <v>T</v>
      </c>
      <c r="EI6" s="87" t="str">
        <f t="shared" ref="EI6" ca="1" si="65">LEFT(TEXT(EI5,"ddd"),1)</f>
        <v>F</v>
      </c>
      <c r="EJ6" s="87" t="str">
        <f t="shared" ref="EJ6" ca="1" si="66">LEFT(TEXT(EJ5,"ddd"),1)</f>
        <v>S</v>
      </c>
      <c r="EK6" s="87" t="str">
        <f t="shared" ref="EK6" ca="1" si="67">LEFT(TEXT(EK5,"ddd"),1)</f>
        <v>S</v>
      </c>
    </row>
    <row r="7" spans="1:141" ht="30" hidden="1" customHeight="1" thickBot="1" x14ac:dyDescent="0.25">
      <c r="A7" s="32" t="s">
        <v>6</v>
      </c>
      <c r="C7" s="36"/>
      <c r="E7"/>
      <c r="H7" t="str">
        <f>IF(OR(ISBLANK(task_start),ISBLANK(task_end)),"",task_end-task_start+1)</f>
        <v/>
      </c>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row>
    <row r="8" spans="1:141" s="3" customFormat="1" ht="30" customHeight="1" thickBot="1" x14ac:dyDescent="0.25">
      <c r="A8" s="33" t="s">
        <v>7</v>
      </c>
      <c r="B8" s="14" t="s">
        <v>43</v>
      </c>
      <c r="C8" s="40"/>
      <c r="D8" s="71"/>
      <c r="E8" s="55"/>
      <c r="F8" s="56"/>
      <c r="G8" s="13"/>
      <c r="H8" s="13" t="str">
        <f t="shared" ref="H8:H42" si="68">IF(OR(ISBLANK(task_start),ISBLANK(task_end)),"",task_end-task_start+1)</f>
        <v/>
      </c>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row>
    <row r="9" spans="1:141" s="3" customFormat="1" ht="30" customHeight="1" thickBot="1" x14ac:dyDescent="0.25">
      <c r="A9" s="33" t="s">
        <v>8</v>
      </c>
      <c r="B9" s="48" t="s">
        <v>44</v>
      </c>
      <c r="C9" s="41" t="s">
        <v>20</v>
      </c>
      <c r="D9" s="72">
        <v>1</v>
      </c>
      <c r="E9" s="57">
        <f ca="1">Project_Start</f>
        <v>43738</v>
      </c>
      <c r="F9" s="57">
        <f ca="1">E9+3</f>
        <v>43741</v>
      </c>
      <c r="G9" s="13"/>
      <c r="H9" s="13">
        <f t="shared" ca="1" si="68"/>
        <v>4</v>
      </c>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row>
    <row r="10" spans="1:141" s="3" customFormat="1" ht="30" customHeight="1" thickBot="1" x14ac:dyDescent="0.25">
      <c r="A10" s="33" t="s">
        <v>9</v>
      </c>
      <c r="B10" s="48" t="s">
        <v>45</v>
      </c>
      <c r="C10" s="41"/>
      <c r="D10" s="72">
        <v>1</v>
      </c>
      <c r="E10" s="57">
        <f ca="1">F9</f>
        <v>43741</v>
      </c>
      <c r="F10" s="57">
        <f ca="1">E10+2</f>
        <v>43743</v>
      </c>
      <c r="G10" s="13"/>
      <c r="H10" s="13">
        <f t="shared" ca="1" si="68"/>
        <v>3</v>
      </c>
      <c r="I10" s="20"/>
      <c r="J10" s="20"/>
      <c r="K10" s="20"/>
      <c r="L10" s="20"/>
      <c r="M10" s="20"/>
      <c r="N10" s="20"/>
      <c r="O10" s="20"/>
      <c r="P10" s="20"/>
      <c r="Q10" s="20"/>
      <c r="R10" s="20"/>
      <c r="S10" s="20"/>
      <c r="T10" s="20"/>
      <c r="U10" s="21"/>
      <c r="V10" s="21"/>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row>
    <row r="11" spans="1:141" s="3" customFormat="1" ht="30" customHeight="1" thickBot="1" x14ac:dyDescent="0.25">
      <c r="A11" s="32"/>
      <c r="B11" s="48" t="s">
        <v>46</v>
      </c>
      <c r="C11" s="41"/>
      <c r="D11" s="72">
        <v>0.8</v>
      </c>
      <c r="E11" s="57">
        <f ca="1">F10</f>
        <v>43743</v>
      </c>
      <c r="F11" s="57">
        <f ca="1">E11+4</f>
        <v>43747</v>
      </c>
      <c r="G11" s="13"/>
      <c r="H11" s="13">
        <f t="shared" ca="1" si="68"/>
        <v>5</v>
      </c>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row>
    <row r="12" spans="1:141" s="3" customFormat="1" ht="30" hidden="1" customHeight="1" thickBot="1" x14ac:dyDescent="0.25">
      <c r="A12" s="32"/>
      <c r="B12" s="48" t="s">
        <v>14</v>
      </c>
      <c r="C12" s="41"/>
      <c r="D12" s="72">
        <v>0.25</v>
      </c>
      <c r="E12" s="57">
        <f ca="1">F11</f>
        <v>43747</v>
      </c>
      <c r="F12" s="57">
        <f ca="1">E12+5</f>
        <v>43752</v>
      </c>
      <c r="G12" s="13"/>
      <c r="H12" s="13">
        <f t="shared" ca="1" si="68"/>
        <v>6</v>
      </c>
      <c r="I12" s="20"/>
      <c r="J12" s="20"/>
      <c r="K12" s="20"/>
      <c r="L12" s="20"/>
      <c r="M12" s="20"/>
      <c r="N12" s="20"/>
      <c r="O12" s="20"/>
      <c r="P12" s="20"/>
      <c r="Q12" s="20"/>
      <c r="R12" s="20"/>
      <c r="S12" s="20"/>
      <c r="T12" s="20"/>
      <c r="U12" s="20"/>
      <c r="V12" s="20"/>
      <c r="W12" s="20"/>
      <c r="X12" s="20"/>
      <c r="Y12" s="21"/>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S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row>
    <row r="13" spans="1:141" s="3" customFormat="1" ht="30" hidden="1" customHeight="1" thickBot="1" x14ac:dyDescent="0.25">
      <c r="A13" s="32"/>
      <c r="B13" s="48" t="s">
        <v>15</v>
      </c>
      <c r="C13" s="41"/>
      <c r="D13" s="72"/>
      <c r="E13" s="57">
        <f ca="1">E10+1</f>
        <v>43742</v>
      </c>
      <c r="F13" s="57">
        <f ca="1">E13+2</f>
        <v>43744</v>
      </c>
      <c r="G13" s="13"/>
      <c r="H13" s="13">
        <f t="shared" ca="1" si="68"/>
        <v>3</v>
      </c>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S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row>
    <row r="14" spans="1:141" s="3" customFormat="1" ht="30" customHeight="1" thickBot="1" x14ac:dyDescent="0.25">
      <c r="A14" s="33" t="s">
        <v>10</v>
      </c>
      <c r="B14" s="15" t="s">
        <v>51</v>
      </c>
      <c r="C14" s="42"/>
      <c r="D14" s="73"/>
      <c r="E14" s="58"/>
      <c r="F14" s="59"/>
      <c r="G14" s="13"/>
      <c r="H14" s="13" t="str">
        <f t="shared" si="68"/>
        <v/>
      </c>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row>
    <row r="15" spans="1:141" s="3" customFormat="1" ht="30" customHeight="1" thickBot="1" x14ac:dyDescent="0.25">
      <c r="A15" s="33"/>
      <c r="B15" s="49" t="s">
        <v>48</v>
      </c>
      <c r="C15" s="43"/>
      <c r="D15" s="74">
        <v>0.8</v>
      </c>
      <c r="E15" s="60">
        <f ca="1">E13+1</f>
        <v>43743</v>
      </c>
      <c r="F15" s="60">
        <f ca="1">E15+4</f>
        <v>43747</v>
      </c>
      <c r="G15" s="13"/>
      <c r="H15" s="13">
        <f t="shared" ca="1" si="68"/>
        <v>5</v>
      </c>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row>
    <row r="16" spans="1:141" s="3" customFormat="1" ht="30" customHeight="1" thickBot="1" x14ac:dyDescent="0.25">
      <c r="A16" s="32"/>
      <c r="B16" s="49" t="s">
        <v>49</v>
      </c>
      <c r="C16" s="43"/>
      <c r="D16" s="74">
        <v>0.9</v>
      </c>
      <c r="E16" s="60">
        <f ca="1">E15+2</f>
        <v>43745</v>
      </c>
      <c r="F16" s="60">
        <f ca="1">E16+5</f>
        <v>43750</v>
      </c>
      <c r="G16" s="13"/>
      <c r="H16" s="13">
        <f t="shared" ca="1" si="68"/>
        <v>6</v>
      </c>
      <c r="I16" s="20"/>
      <c r="J16" s="20"/>
      <c r="K16" s="20"/>
      <c r="L16" s="20"/>
      <c r="M16" s="20"/>
      <c r="N16" s="20"/>
      <c r="O16" s="20"/>
      <c r="P16" s="20"/>
      <c r="Q16" s="20"/>
      <c r="R16" s="20"/>
      <c r="S16" s="20"/>
      <c r="T16" s="20"/>
      <c r="U16" s="21"/>
      <c r="V16" s="21"/>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row>
    <row r="17" spans="1:141" s="3" customFormat="1" ht="30" customHeight="1" thickBot="1" x14ac:dyDescent="0.25">
      <c r="A17" s="32"/>
      <c r="B17" s="49" t="s">
        <v>50</v>
      </c>
      <c r="C17" s="43"/>
      <c r="D17" s="74">
        <v>0.9</v>
      </c>
      <c r="E17" s="60">
        <f ca="1">F16</f>
        <v>43750</v>
      </c>
      <c r="F17" s="60">
        <f ca="1">E17+3</f>
        <v>43753</v>
      </c>
      <c r="G17" s="13"/>
      <c r="H17" s="13">
        <f t="shared" ca="1" si="68"/>
        <v>4</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row>
    <row r="18" spans="1:141" s="3" customFormat="1" ht="30" customHeight="1" thickBot="1" x14ac:dyDescent="0.25">
      <c r="A18" s="32"/>
      <c r="B18" s="49" t="s">
        <v>53</v>
      </c>
      <c r="C18" s="43"/>
      <c r="D18" s="74">
        <v>1</v>
      </c>
      <c r="E18" s="60">
        <f ca="1">E17</f>
        <v>43750</v>
      </c>
      <c r="F18" s="60">
        <f ca="1">E18+2</f>
        <v>43752</v>
      </c>
      <c r="G18" s="13"/>
      <c r="H18" s="13">
        <f t="shared" ca="1" si="68"/>
        <v>3</v>
      </c>
      <c r="I18" s="20"/>
      <c r="J18" s="20"/>
      <c r="K18" s="20"/>
      <c r="L18" s="20"/>
      <c r="M18" s="20"/>
      <c r="N18" s="20"/>
      <c r="O18" s="20"/>
      <c r="P18" s="20"/>
      <c r="Q18" s="20"/>
      <c r="R18" s="20"/>
      <c r="S18" s="20"/>
      <c r="T18" s="20"/>
      <c r="U18" s="20"/>
      <c r="V18" s="20"/>
      <c r="W18" s="20"/>
      <c r="X18" s="20"/>
      <c r="Y18" s="21"/>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row>
    <row r="19" spans="1:141" s="3" customFormat="1" ht="30" hidden="1" customHeight="1" thickBot="1" x14ac:dyDescent="0.25">
      <c r="A19" s="32"/>
      <c r="B19" s="49" t="s">
        <v>15</v>
      </c>
      <c r="C19" s="43"/>
      <c r="D19" s="74"/>
      <c r="E19" s="60">
        <f ca="1">E18</f>
        <v>43750</v>
      </c>
      <c r="F19" s="60">
        <f ca="1">E19+3</f>
        <v>43753</v>
      </c>
      <c r="G19" s="13"/>
      <c r="H19" s="13">
        <f t="shared" ca="1" si="68"/>
        <v>4</v>
      </c>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S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row>
    <row r="20" spans="1:141" s="3" customFormat="1" ht="30" customHeight="1" thickBot="1" x14ac:dyDescent="0.25">
      <c r="A20" s="32" t="s">
        <v>11</v>
      </c>
      <c r="B20" s="16" t="s">
        <v>47</v>
      </c>
      <c r="C20" s="44"/>
      <c r="D20" s="75"/>
      <c r="E20" s="61"/>
      <c r="F20" s="62"/>
      <c r="G20" s="13"/>
      <c r="H20" s="13" t="str">
        <f t="shared" si="68"/>
        <v/>
      </c>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row>
    <row r="21" spans="1:141" s="3" customFormat="1" ht="30" customHeight="1" thickBot="1" x14ac:dyDescent="0.25">
      <c r="A21" s="32"/>
      <c r="B21" s="50" t="s">
        <v>52</v>
      </c>
      <c r="C21" s="45"/>
      <c r="D21" s="76">
        <v>1</v>
      </c>
      <c r="E21" s="63">
        <f ca="1">E9+15</f>
        <v>43753</v>
      </c>
      <c r="F21" s="63">
        <f ca="1">E21+5</f>
        <v>43758</v>
      </c>
      <c r="G21" s="13"/>
      <c r="H21" s="13">
        <f t="shared" ca="1" si="68"/>
        <v>6</v>
      </c>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row>
    <row r="22" spans="1:141" s="3" customFormat="1" ht="30" customHeight="1" thickBot="1" x14ac:dyDescent="0.25">
      <c r="A22" s="32"/>
      <c r="B22" s="50" t="s">
        <v>55</v>
      </c>
      <c r="C22" s="45"/>
      <c r="D22" s="76">
        <v>1</v>
      </c>
      <c r="E22" s="63">
        <f ca="1">F21+1</f>
        <v>43759</v>
      </c>
      <c r="F22" s="63">
        <f ca="1">E22+4</f>
        <v>43763</v>
      </c>
      <c r="G22" s="13"/>
      <c r="H22" s="13">
        <f t="shared" ca="1" si="68"/>
        <v>5</v>
      </c>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row>
    <row r="23" spans="1:141" s="3" customFormat="1" ht="30" customHeight="1" thickBot="1" x14ac:dyDescent="0.25">
      <c r="A23" s="32"/>
      <c r="B23" s="50" t="s">
        <v>54</v>
      </c>
      <c r="C23" s="45"/>
      <c r="D23" s="76">
        <v>0.8</v>
      </c>
      <c r="E23" s="63">
        <f ca="1">E22+5</f>
        <v>43764</v>
      </c>
      <c r="F23" s="63">
        <f ca="1">E23+5</f>
        <v>43769</v>
      </c>
      <c r="G23" s="13"/>
      <c r="H23" s="13">
        <f t="shared" ca="1" si="68"/>
        <v>6</v>
      </c>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row>
    <row r="24" spans="1:141" s="3" customFormat="1" ht="30" customHeight="1" thickBot="1" x14ac:dyDescent="0.25">
      <c r="A24" s="32"/>
      <c r="B24" s="50" t="s">
        <v>56</v>
      </c>
      <c r="C24" s="45"/>
      <c r="D24" s="76">
        <v>1</v>
      </c>
      <c r="E24" s="63">
        <f ca="1">F23+1</f>
        <v>43770</v>
      </c>
      <c r="F24" s="63">
        <f ca="1">E24+4</f>
        <v>43774</v>
      </c>
      <c r="G24" s="13"/>
      <c r="H24" s="13">
        <f t="shared" ca="1" si="68"/>
        <v>5</v>
      </c>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row>
    <row r="25" spans="1:141" s="3" customFormat="1" ht="30" customHeight="1" thickBot="1" x14ac:dyDescent="0.25">
      <c r="A25" s="32"/>
      <c r="B25" s="50" t="s">
        <v>57</v>
      </c>
      <c r="C25" s="45"/>
      <c r="D25" s="76">
        <v>0.8</v>
      </c>
      <c r="E25" s="63">
        <f ca="1">E24+5</f>
        <v>43775</v>
      </c>
      <c r="F25" s="63">
        <f ca="1">E25+4</f>
        <v>43779</v>
      </c>
      <c r="G25" s="13"/>
      <c r="H25" s="13">
        <f t="shared" ca="1" si="68"/>
        <v>5</v>
      </c>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row>
    <row r="26" spans="1:141" s="3" customFormat="1" ht="30" customHeight="1" thickBot="1" x14ac:dyDescent="0.25">
      <c r="A26" s="32" t="s">
        <v>11</v>
      </c>
      <c r="B26" s="17" t="s">
        <v>58</v>
      </c>
      <c r="C26" s="46"/>
      <c r="D26" s="77"/>
      <c r="E26" s="64"/>
      <c r="F26" s="65"/>
      <c r="G26" s="13"/>
      <c r="H26" s="13" t="str">
        <f t="shared" si="68"/>
        <v/>
      </c>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row>
    <row r="27" spans="1:141" s="3" customFormat="1" ht="30" customHeight="1" thickBot="1" x14ac:dyDescent="0.25">
      <c r="A27" s="32"/>
      <c r="B27" s="51" t="s">
        <v>59</v>
      </c>
      <c r="C27" s="47"/>
      <c r="D27" s="78">
        <v>1</v>
      </c>
      <c r="E27" s="66">
        <f ca="1">E25+5</f>
        <v>43780</v>
      </c>
      <c r="F27" s="66">
        <f ca="1">E27+4</f>
        <v>43784</v>
      </c>
      <c r="G27" s="13"/>
      <c r="H27" s="13">
        <f t="shared" ca="1" si="68"/>
        <v>5</v>
      </c>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c r="EI27" s="20"/>
      <c r="EJ27" s="20"/>
      <c r="EK27" s="20"/>
    </row>
    <row r="28" spans="1:141" s="3" customFormat="1" ht="30" customHeight="1" thickBot="1" x14ac:dyDescent="0.25">
      <c r="A28" s="32"/>
      <c r="B28" s="51" t="s">
        <v>60</v>
      </c>
      <c r="C28" s="47"/>
      <c r="D28" s="78">
        <v>0.6</v>
      </c>
      <c r="E28" s="66">
        <f ca="1">E27+5</f>
        <v>43785</v>
      </c>
      <c r="F28" s="66">
        <f ca="1">E28+5</f>
        <v>43790</v>
      </c>
      <c r="G28" s="13"/>
      <c r="H28" s="13">
        <f t="shared" ca="1" si="68"/>
        <v>6</v>
      </c>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row>
    <row r="29" spans="1:141" s="3" customFormat="1" ht="30" customHeight="1" thickBot="1" x14ac:dyDescent="0.25">
      <c r="A29" s="32"/>
      <c r="B29" s="51" t="s">
        <v>61</v>
      </c>
      <c r="C29" s="47"/>
      <c r="D29" s="78">
        <v>0.9</v>
      </c>
      <c r="E29" s="66">
        <f ca="1">E28+6</f>
        <v>43791</v>
      </c>
      <c r="F29" s="66">
        <f ca="1">E29+5</f>
        <v>43796</v>
      </c>
      <c r="G29" s="13"/>
      <c r="H29" s="13">
        <f t="shared" ca="1" si="68"/>
        <v>6</v>
      </c>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c r="DH29" s="20"/>
      <c r="DI29" s="20"/>
      <c r="DJ29" s="20"/>
      <c r="DK29" s="20"/>
      <c r="DL29" s="20"/>
      <c r="DM29" s="20"/>
      <c r="DN29" s="20"/>
      <c r="DO29" s="20"/>
      <c r="DP29" s="20"/>
      <c r="DQ29" s="20"/>
      <c r="DR29" s="20"/>
      <c r="DS29" s="20"/>
      <c r="DT29" s="20"/>
      <c r="DU29" s="20"/>
      <c r="DV29" s="20"/>
      <c r="DW29" s="20"/>
      <c r="DX29" s="20"/>
      <c r="DY29" s="20"/>
      <c r="DZ29" s="20"/>
      <c r="EA29" s="20"/>
      <c r="EB29" s="20"/>
      <c r="EC29" s="20"/>
      <c r="ED29" s="20"/>
      <c r="EE29" s="20"/>
      <c r="EF29" s="20"/>
      <c r="EG29" s="20"/>
      <c r="EH29" s="20"/>
      <c r="EI29" s="20"/>
      <c r="EJ29" s="20"/>
      <c r="EK29" s="20"/>
    </row>
    <row r="30" spans="1:141" s="3" customFormat="1" ht="30" customHeight="1" thickBot="1" x14ac:dyDescent="0.25">
      <c r="A30" s="32"/>
      <c r="B30" s="51" t="s">
        <v>62</v>
      </c>
      <c r="C30" s="47"/>
      <c r="D30" s="78">
        <v>1</v>
      </c>
      <c r="E30" s="66">
        <f ca="1">E29+6</f>
        <v>43797</v>
      </c>
      <c r="F30" s="66">
        <f t="shared" ref="F30:F31" ca="1" si="69">E30+5</f>
        <v>43802</v>
      </c>
      <c r="G30" s="13"/>
      <c r="H30" s="13">
        <f t="shared" ca="1" si="68"/>
        <v>6</v>
      </c>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row>
    <row r="31" spans="1:141" s="3" customFormat="1" ht="30" customHeight="1" thickBot="1" x14ac:dyDescent="0.25">
      <c r="A31" s="32"/>
      <c r="B31" s="51" t="s">
        <v>63</v>
      </c>
      <c r="C31" s="47"/>
      <c r="D31" s="78">
        <v>0.7</v>
      </c>
      <c r="E31" s="66">
        <f ca="1">E30+6</f>
        <v>43803</v>
      </c>
      <c r="F31" s="66">
        <f t="shared" ca="1" si="69"/>
        <v>43808</v>
      </c>
      <c r="G31" s="13"/>
      <c r="H31" s="13">
        <f t="shared" ca="1" si="68"/>
        <v>6</v>
      </c>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U31" s="20"/>
      <c r="CV31" s="20"/>
      <c r="CW31" s="20"/>
      <c r="CX31" s="20"/>
      <c r="CY31" s="20"/>
      <c r="CZ31" s="20"/>
      <c r="DA31" s="20"/>
      <c r="DB31" s="20"/>
      <c r="DC31" s="20"/>
      <c r="DD31" s="20"/>
      <c r="DE31" s="20"/>
      <c r="DF31" s="20"/>
      <c r="DG31" s="20"/>
      <c r="DH31" s="20"/>
      <c r="DI31" s="20"/>
      <c r="DJ31" s="20"/>
      <c r="DK31" s="20"/>
      <c r="DL31" s="20"/>
      <c r="DM31" s="20"/>
      <c r="DN31" s="20"/>
      <c r="DO31" s="20"/>
      <c r="DP31" s="20"/>
      <c r="DQ31" s="20"/>
      <c r="DR31" s="20"/>
      <c r="DS31" s="20"/>
      <c r="DT31" s="20"/>
      <c r="DU31" s="20"/>
      <c r="DV31" s="20"/>
      <c r="DW31" s="20"/>
      <c r="DX31" s="20"/>
      <c r="DY31" s="20"/>
      <c r="DZ31" s="20"/>
      <c r="EA31" s="20"/>
      <c r="EB31" s="20"/>
      <c r="EC31" s="20"/>
      <c r="ED31" s="20"/>
      <c r="EE31" s="20"/>
      <c r="EF31" s="20"/>
      <c r="EG31" s="20"/>
      <c r="EH31" s="20"/>
      <c r="EI31" s="20"/>
      <c r="EJ31" s="20"/>
      <c r="EK31" s="20"/>
    </row>
    <row r="32" spans="1:141" s="3" customFormat="1" ht="30" customHeight="1" thickBot="1" x14ac:dyDescent="0.25">
      <c r="A32" s="32"/>
      <c r="B32" s="51" t="s">
        <v>64</v>
      </c>
      <c r="C32" s="47"/>
      <c r="D32" s="78">
        <v>1</v>
      </c>
      <c r="E32" s="66">
        <f ca="1">E31+6</f>
        <v>43809</v>
      </c>
      <c r="F32" s="66">
        <f ca="1">E32+5</f>
        <v>43814</v>
      </c>
      <c r="G32" s="13"/>
      <c r="H32" s="13"/>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row>
    <row r="33" spans="1:141" s="3" customFormat="1" ht="30" customHeight="1" thickBot="1" x14ac:dyDescent="0.25">
      <c r="A33" s="32"/>
      <c r="B33" s="51" t="s">
        <v>64</v>
      </c>
      <c r="C33" s="47"/>
      <c r="D33" s="78">
        <v>1</v>
      </c>
      <c r="E33" s="66">
        <f t="shared" ref="E33:E34" ca="1" si="70">E32+6</f>
        <v>43815</v>
      </c>
      <c r="F33" s="66">
        <f t="shared" ref="F33:F41" ca="1" si="71">E33+5</f>
        <v>43820</v>
      </c>
      <c r="G33" s="13"/>
      <c r="H33" s="13"/>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row>
    <row r="34" spans="1:141" s="3" customFormat="1" ht="30" customHeight="1" thickBot="1" x14ac:dyDescent="0.25">
      <c r="A34" s="32"/>
      <c r="B34" s="51" t="s">
        <v>65</v>
      </c>
      <c r="C34" s="47"/>
      <c r="D34" s="78">
        <v>0.6</v>
      </c>
      <c r="E34" s="66">
        <f t="shared" ca="1" si="70"/>
        <v>43821</v>
      </c>
      <c r="F34" s="66">
        <f t="shared" ca="1" si="71"/>
        <v>43826</v>
      </c>
      <c r="G34" s="13"/>
      <c r="H34" s="13"/>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c r="DA34" s="20"/>
      <c r="DB34" s="20"/>
      <c r="DC34" s="20"/>
      <c r="DD34" s="20"/>
      <c r="DE34" s="20"/>
      <c r="DF34" s="20"/>
      <c r="DG34" s="20"/>
      <c r="DH34" s="20"/>
      <c r="DI34" s="20"/>
      <c r="DJ34" s="20"/>
      <c r="DK34" s="20"/>
      <c r="DL34" s="20"/>
      <c r="DM34" s="20"/>
      <c r="DN34" s="20"/>
      <c r="DO34" s="20"/>
      <c r="DP34" s="20"/>
      <c r="DQ34" s="20"/>
      <c r="DR34" s="20"/>
      <c r="DS34" s="20"/>
      <c r="DT34" s="20"/>
      <c r="DU34" s="20"/>
      <c r="DV34" s="20"/>
      <c r="DW34" s="20"/>
      <c r="DX34" s="20"/>
      <c r="DY34" s="20"/>
      <c r="DZ34" s="20"/>
      <c r="EA34" s="20"/>
      <c r="EB34" s="20"/>
      <c r="EC34" s="20"/>
      <c r="ED34" s="20"/>
      <c r="EE34" s="20"/>
      <c r="EF34" s="20"/>
      <c r="EG34" s="20"/>
      <c r="EH34" s="20"/>
      <c r="EI34" s="20"/>
      <c r="EJ34" s="20"/>
      <c r="EK34" s="20"/>
    </row>
    <row r="35" spans="1:141" s="3" customFormat="1" ht="30" customHeight="1" thickBot="1" x14ac:dyDescent="0.25">
      <c r="A35" s="32"/>
      <c r="B35" s="94" t="s">
        <v>66</v>
      </c>
      <c r="C35" s="47"/>
      <c r="D35" s="78">
        <v>0.6</v>
      </c>
      <c r="E35" s="66">
        <f ca="1">E34+6</f>
        <v>43827</v>
      </c>
      <c r="F35" s="66">
        <f t="shared" ca="1" si="71"/>
        <v>43832</v>
      </c>
      <c r="G35" s="13"/>
      <c r="H35" s="13">
        <f t="shared" ca="1" si="68"/>
        <v>6</v>
      </c>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c r="CU35" s="20"/>
      <c r="CV35" s="20"/>
      <c r="CW35" s="20"/>
      <c r="CX35" s="20"/>
      <c r="CY35" s="20"/>
      <c r="CZ35" s="20"/>
      <c r="DA35" s="20"/>
      <c r="DB35" s="20"/>
      <c r="DC35" s="20"/>
      <c r="DD35" s="20"/>
      <c r="DE35" s="20"/>
      <c r="DF35" s="20"/>
      <c r="DG35" s="20"/>
      <c r="DH35" s="20"/>
      <c r="DI35" s="20"/>
      <c r="DJ35" s="20"/>
      <c r="DK35" s="20"/>
      <c r="DL35" s="20"/>
      <c r="DM35" s="20"/>
      <c r="DN35" s="20"/>
      <c r="DO35" s="20"/>
      <c r="DP35" s="20"/>
      <c r="DQ35" s="20"/>
      <c r="DR35" s="20"/>
      <c r="DS35" s="20"/>
      <c r="DT35" s="20"/>
      <c r="DU35" s="20"/>
      <c r="DV35" s="20"/>
      <c r="DW35" s="20"/>
      <c r="DX35" s="20"/>
      <c r="DY35" s="20"/>
      <c r="DZ35" s="20"/>
      <c r="EA35" s="20"/>
      <c r="EB35" s="20"/>
      <c r="EC35" s="20"/>
      <c r="ED35" s="20"/>
      <c r="EE35" s="20"/>
      <c r="EF35" s="20"/>
      <c r="EG35" s="20"/>
      <c r="EH35" s="20"/>
      <c r="EI35" s="20"/>
      <c r="EJ35" s="20"/>
      <c r="EK35" s="20"/>
    </row>
    <row r="36" spans="1:141" s="3" customFormat="1" ht="30" customHeight="1" thickBot="1" x14ac:dyDescent="0.25">
      <c r="A36" s="32"/>
      <c r="B36" s="93" t="s">
        <v>67</v>
      </c>
      <c r="C36" s="89"/>
      <c r="D36" s="95"/>
      <c r="E36" s="92"/>
      <c r="F36" s="92"/>
      <c r="G36" s="13"/>
      <c r="H36" s="13"/>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row>
    <row r="37" spans="1:141" s="3" customFormat="1" ht="30" customHeight="1" thickBot="1" x14ac:dyDescent="0.25">
      <c r="A37" s="32"/>
      <c r="B37" s="97" t="s">
        <v>68</v>
      </c>
      <c r="C37" s="90"/>
      <c r="D37" s="96">
        <v>0.6</v>
      </c>
      <c r="E37" s="91">
        <f ca="1">E35+6</f>
        <v>43833</v>
      </c>
      <c r="F37" s="91">
        <f t="shared" ca="1" si="71"/>
        <v>43838</v>
      </c>
      <c r="G37" s="13"/>
      <c r="H37" s="13"/>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row>
    <row r="38" spans="1:141" s="3" customFormat="1" ht="30" customHeight="1" thickBot="1" x14ac:dyDescent="0.25">
      <c r="A38" s="32"/>
      <c r="B38" s="90"/>
      <c r="C38" s="90"/>
      <c r="D38" s="96">
        <v>1</v>
      </c>
      <c r="E38" s="91">
        <f t="shared" ref="E37:E41" ca="1" si="72">E37+6</f>
        <v>43839</v>
      </c>
      <c r="F38" s="91">
        <f t="shared" ca="1" si="71"/>
        <v>43844</v>
      </c>
      <c r="G38" s="13"/>
      <c r="H38" s="13"/>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row>
    <row r="39" spans="1:141" s="3" customFormat="1" ht="30" customHeight="1" thickBot="1" x14ac:dyDescent="0.25">
      <c r="A39" s="32"/>
      <c r="B39" s="90"/>
      <c r="C39" s="90"/>
      <c r="D39" s="96">
        <v>0.6</v>
      </c>
      <c r="E39" s="91">
        <f t="shared" ca="1" si="72"/>
        <v>43845</v>
      </c>
      <c r="F39" s="91">
        <f t="shared" ca="1" si="71"/>
        <v>43850</v>
      </c>
      <c r="G39" s="13"/>
      <c r="H39" s="13"/>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c r="DB39" s="20"/>
      <c r="DC39" s="20"/>
      <c r="DD39" s="20"/>
      <c r="DE39" s="20"/>
      <c r="DF39" s="20"/>
      <c r="DG39" s="20"/>
      <c r="DH39" s="20"/>
      <c r="DI39" s="20"/>
      <c r="DJ39" s="20"/>
      <c r="DK39" s="20"/>
      <c r="DL39" s="20"/>
      <c r="DM39" s="20"/>
      <c r="DN39" s="20"/>
      <c r="DO39" s="20"/>
      <c r="DP39" s="20"/>
      <c r="DQ39" s="20"/>
      <c r="DR39" s="20"/>
      <c r="DS39" s="20"/>
      <c r="DT39" s="20"/>
      <c r="DU39" s="20"/>
      <c r="DV39" s="20"/>
      <c r="DW39" s="20"/>
      <c r="DX39" s="20"/>
      <c r="DY39" s="20"/>
      <c r="DZ39" s="20"/>
      <c r="EA39" s="20"/>
      <c r="EB39" s="20"/>
      <c r="EC39" s="20"/>
      <c r="ED39" s="20"/>
      <c r="EE39" s="20"/>
      <c r="EF39" s="20"/>
      <c r="EG39" s="20"/>
      <c r="EH39" s="20"/>
      <c r="EI39" s="20"/>
      <c r="EJ39" s="20"/>
      <c r="EK39" s="20"/>
    </row>
    <row r="40" spans="1:141" s="3" customFormat="1" ht="30" customHeight="1" thickBot="1" x14ac:dyDescent="0.25">
      <c r="A40" s="32"/>
      <c r="B40" s="90"/>
      <c r="C40" s="90"/>
      <c r="D40" s="96">
        <v>0.6</v>
      </c>
      <c r="E40" s="91">
        <f t="shared" ca="1" si="72"/>
        <v>43851</v>
      </c>
      <c r="F40" s="91">
        <f t="shared" ca="1" si="71"/>
        <v>43856</v>
      </c>
      <c r="G40" s="13"/>
      <c r="H40" s="13"/>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row>
    <row r="41" spans="1:141" s="3" customFormat="1" ht="30" customHeight="1" thickBot="1" x14ac:dyDescent="0.25">
      <c r="A41" s="32"/>
      <c r="B41" s="90"/>
      <c r="C41" s="90"/>
      <c r="D41" s="96">
        <v>0.6</v>
      </c>
      <c r="E41" s="91">
        <f t="shared" ca="1" si="72"/>
        <v>43857</v>
      </c>
      <c r="F41" s="91">
        <f t="shared" ca="1" si="71"/>
        <v>43862</v>
      </c>
      <c r="G41" s="13"/>
      <c r="H41" s="13"/>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c r="EC41" s="20"/>
      <c r="ED41" s="20"/>
      <c r="EE41" s="20"/>
      <c r="EF41" s="20"/>
      <c r="EG41" s="20"/>
      <c r="EH41" s="20"/>
      <c r="EI41" s="20"/>
      <c r="EJ41" s="20"/>
      <c r="EK41" s="20"/>
    </row>
    <row r="42" spans="1:141" s="3" customFormat="1" ht="30" customHeight="1" thickBot="1" x14ac:dyDescent="0.25">
      <c r="A42" s="33" t="s">
        <v>12</v>
      </c>
      <c r="B42" s="18" t="s">
        <v>16</v>
      </c>
      <c r="C42" s="54"/>
      <c r="D42" s="79"/>
      <c r="E42" s="67"/>
      <c r="F42" s="67"/>
      <c r="G42" s="19"/>
      <c r="H42" s="19" t="str">
        <f t="shared" si="68"/>
        <v/>
      </c>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row>
    <row r="43" spans="1:141" ht="30" customHeight="1" x14ac:dyDescent="0.2">
      <c r="G43" s="6"/>
    </row>
    <row r="44" spans="1:141" ht="30" customHeight="1" x14ac:dyDescent="0.2">
      <c r="C44" s="11"/>
      <c r="F44" s="34"/>
    </row>
    <row r="45" spans="1:141" ht="30" customHeight="1" x14ac:dyDescent="0.2">
      <c r="C45" s="12"/>
    </row>
  </sheetData>
  <mergeCells count="23">
    <mergeCell ref="EE4:EK4"/>
    <mergeCell ref="CV4:DB4"/>
    <mergeCell ref="DC4:DI4"/>
    <mergeCell ref="DJ4:DP4"/>
    <mergeCell ref="DQ4:DW4"/>
    <mergeCell ref="DX4:ED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S9:BS21 I5:BL42 BM9:BR11 BM14:BR18 BM20:BR21 BT9:BY11 BT14:BY18 BM22:BS42 BT20:BY41 BM6:EK6 BM8:EK8 BZ9:EK41 BT42:EK42">
    <cfRule type="expression" dxfId="2" priority="33">
      <formula>AND(TODAY()&gt;=I$5,TODAY()&lt;J$5)</formula>
    </cfRule>
  </conditionalFormatting>
  <conditionalFormatting sqref="BS9:BS21 I7:BL42 BM9:BR11 BM14:BR18 BM20:BR21 BT9:BY11 BT14:BY18 BM22:BS42 BT20:BY41 BM8:EK8 BZ9:EK41 BT42:EK4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24" customWidth="1"/>
    <col min="2" max="16384" width="9.1640625" style="2"/>
  </cols>
  <sheetData>
    <row r="1" spans="1:2" ht="46.5" customHeight="1" x14ac:dyDescent="0.2"/>
    <row r="2" spans="1:2" s="26" customFormat="1" ht="16" x14ac:dyDescent="0.2">
      <c r="A2" s="25" t="s">
        <v>25</v>
      </c>
      <c r="B2" s="25"/>
    </row>
    <row r="3" spans="1:2" s="30" customFormat="1" ht="27" customHeight="1" x14ac:dyDescent="0.2">
      <c r="A3" s="31" t="s">
        <v>26</v>
      </c>
      <c r="B3" s="31"/>
    </row>
    <row r="4" spans="1:2" s="27" customFormat="1" ht="26" x14ac:dyDescent="0.3">
      <c r="A4" s="28" t="s">
        <v>27</v>
      </c>
    </row>
    <row r="5" spans="1:2" ht="74" customHeight="1" x14ac:dyDescent="0.2">
      <c r="A5" s="29" t="s">
        <v>28</v>
      </c>
    </row>
    <row r="6" spans="1:2" ht="26.25" customHeight="1" x14ac:dyDescent="0.2">
      <c r="A6" s="28" t="s">
        <v>29</v>
      </c>
    </row>
    <row r="7" spans="1:2" s="24" customFormat="1" ht="205" customHeight="1" x14ac:dyDescent="0.2">
      <c r="A7" s="52" t="s">
        <v>30</v>
      </c>
    </row>
    <row r="8" spans="1:2" s="27" customFormat="1" ht="26" x14ac:dyDescent="0.3">
      <c r="A8" s="28" t="s">
        <v>31</v>
      </c>
    </row>
    <row r="9" spans="1:2" ht="48" x14ac:dyDescent="0.2">
      <c r="A9" s="29" t="s">
        <v>32</v>
      </c>
    </row>
    <row r="10" spans="1:2" s="24" customFormat="1" ht="28" customHeight="1" x14ac:dyDescent="0.2">
      <c r="A10" s="53" t="s">
        <v>33</v>
      </c>
    </row>
    <row r="11" spans="1:2" s="27" customFormat="1" ht="26" x14ac:dyDescent="0.3">
      <c r="A11" s="28" t="s">
        <v>34</v>
      </c>
    </row>
    <row r="12" spans="1:2" ht="32" x14ac:dyDescent="0.2">
      <c r="A12" s="29" t="s">
        <v>35</v>
      </c>
    </row>
    <row r="13" spans="1:2" s="24" customFormat="1" ht="28" customHeight="1" x14ac:dyDescent="0.2">
      <c r="A13" s="53" t="s">
        <v>36</v>
      </c>
    </row>
    <row r="14" spans="1:2" s="27" customFormat="1" ht="26" x14ac:dyDescent="0.3">
      <c r="A14" s="28" t="s">
        <v>37</v>
      </c>
    </row>
    <row r="15" spans="1:2" ht="75" customHeight="1" x14ac:dyDescent="0.2">
      <c r="A15" s="29" t="s">
        <v>38</v>
      </c>
    </row>
    <row r="16" spans="1:2" ht="64" x14ac:dyDescent="0.2">
      <c r="A16" s="29" t="s">
        <v>39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2019-12-29T21:33:48Z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