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SEMESTRES\Octavo Semestre\Clasificacion inteligente de datos\"/>
    </mc:Choice>
  </mc:AlternateContent>
  <xr:revisionPtr revIDLastSave="0" documentId="13_ncr:1_{22B5DA15-0563-4269-ABBB-0B3A1B39FD71}" xr6:coauthVersionLast="47" xr6:coauthVersionMax="47" xr10:uidLastSave="{00000000-0000-0000-0000-000000000000}"/>
  <bookViews>
    <workbookView xWindow="-108" yWindow="-108" windowWidth="23256" windowHeight="12456" xr2:uid="{715D8BD2-61C4-4A1B-ACD1-69EE8B5970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E15" i="1"/>
  <c r="E14" i="1"/>
  <c r="I11" i="1"/>
  <c r="J11" i="1"/>
  <c r="J2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G11" i="1"/>
  <c r="H11" i="1"/>
  <c r="H3" i="1"/>
  <c r="H4" i="1"/>
  <c r="H5" i="1"/>
  <c r="H6" i="1"/>
  <c r="H7" i="1"/>
  <c r="H8" i="1"/>
  <c r="H9" i="1"/>
  <c r="H10" i="1"/>
  <c r="H2" i="1"/>
  <c r="G2" i="1"/>
  <c r="G3" i="1"/>
  <c r="G4" i="1"/>
  <c r="G5" i="1"/>
  <c r="G6" i="1"/>
  <c r="G7" i="1"/>
  <c r="G8" i="1"/>
  <c r="G9" i="1"/>
  <c r="G10" i="1"/>
  <c r="F12" i="1"/>
  <c r="E12" i="1"/>
  <c r="F11" i="1"/>
  <c r="E11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B15" i="1"/>
  <c r="B14" i="1"/>
  <c r="B13" i="1"/>
  <c r="B12" i="1"/>
</calcChain>
</file>

<file path=xl/sharedStrings.xml><?xml version="1.0" encoding="utf-8"?>
<sst xmlns="http://schemas.openxmlformats.org/spreadsheetml/2006/main" count="27" uniqueCount="26">
  <si>
    <t>Year</t>
  </si>
  <si>
    <t>sxy</t>
  </si>
  <si>
    <t>sx</t>
  </si>
  <si>
    <t>sy</t>
  </si>
  <si>
    <t>coeficiente de correlación rxy</t>
  </si>
  <si>
    <t>lny</t>
  </si>
  <si>
    <t>lnx</t>
  </si>
  <si>
    <t>Suma</t>
  </si>
  <si>
    <t>Media</t>
  </si>
  <si>
    <t>LnY-LnYmedia</t>
  </si>
  <si>
    <t>LnX-LnXmedia</t>
  </si>
  <si>
    <t>LnX*lnx</t>
  </si>
  <si>
    <t>Lny*Lnx*</t>
  </si>
  <si>
    <t>B1</t>
  </si>
  <si>
    <t>B0</t>
  </si>
  <si>
    <t>Advertising (X)</t>
  </si>
  <si>
    <t>Sales (Y)</t>
  </si>
  <si>
    <t>CASO BENETTON</t>
  </si>
  <si>
    <t>WOLFRAM</t>
  </si>
  <si>
    <t>LEAST SQUARES BEST FIT</t>
  </si>
  <si>
    <t>23.4228X+167.683</t>
  </si>
  <si>
    <t>23.42X+167.68</t>
  </si>
  <si>
    <t>R SQUARED</t>
  </si>
  <si>
    <t>CALCULO EN EXCEL</t>
  </si>
  <si>
    <t>23.423X+165.68</t>
  </si>
  <si>
    <t>0.976712984 ó 0.9796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</si>
</sst>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Sales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35695317466485"/>
                  <c:y val="-4.4983007553364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Hoja1!$B$2:$B$10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58</c:v>
                </c:pt>
              </c:numCache>
            </c:numRef>
          </c:xVal>
          <c:yVal>
            <c:numRef>
              <c:f>Hoja1!$C$2:$C$10</c:f>
              <c:numCache>
                <c:formatCode>General</c:formatCode>
                <c:ptCount val="9"/>
                <c:pt idx="0">
                  <c:v>651</c:v>
                </c:pt>
                <c:pt idx="1">
                  <c:v>762</c:v>
                </c:pt>
                <c:pt idx="2">
                  <c:v>856</c:v>
                </c:pt>
                <c:pt idx="3">
                  <c:v>1063</c:v>
                </c:pt>
                <c:pt idx="4">
                  <c:v>1190</c:v>
                </c:pt>
                <c:pt idx="5">
                  <c:v>1298</c:v>
                </c:pt>
                <c:pt idx="6">
                  <c:v>1421</c:v>
                </c:pt>
                <c:pt idx="7">
                  <c:v>1440</c:v>
                </c:pt>
                <c:pt idx="8">
                  <c:v>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A32-8DE0-AF3E709E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206560"/>
        <c:axId val="1337205312"/>
      </c:scatterChart>
      <c:valAx>
        <c:axId val="13372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7205312"/>
        <c:crosses val="autoZero"/>
        <c:crossBetween val="midCat"/>
      </c:valAx>
      <c:valAx>
        <c:axId val="1337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7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5602112235971"/>
          <c:y val="5.0925925925925923E-2"/>
          <c:w val="0.80397255030621173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Hoja1!$F$2:$F$10</c:f>
              <c:numCache>
                <c:formatCode>General</c:formatCode>
                <c:ptCount val="9"/>
                <c:pt idx="0">
                  <c:v>3.1354942159291497</c:v>
                </c:pt>
                <c:pt idx="1">
                  <c:v>3.2580965380214821</c:v>
                </c:pt>
                <c:pt idx="2">
                  <c:v>3.4011973816621555</c:v>
                </c:pt>
                <c:pt idx="3">
                  <c:v>3.5263605246161616</c:v>
                </c:pt>
                <c:pt idx="4">
                  <c:v>3.7612001156935624</c:v>
                </c:pt>
                <c:pt idx="5">
                  <c:v>3.8712010109078911</c:v>
                </c:pt>
                <c:pt idx="6">
                  <c:v>3.9512437185814275</c:v>
                </c:pt>
                <c:pt idx="7">
                  <c:v>4.0430512678345503</c:v>
                </c:pt>
                <c:pt idx="8">
                  <c:v>4.0604430105464191</c:v>
                </c:pt>
              </c:numCache>
            </c:numRef>
          </c:xVal>
          <c:yVal>
            <c:numRef>
              <c:f>Hoja1!$E$2:$E$10</c:f>
              <c:numCache>
                <c:formatCode>General</c:formatCode>
                <c:ptCount val="9"/>
                <c:pt idx="0">
                  <c:v>6.4785096422085688</c:v>
                </c:pt>
                <c:pt idx="1">
                  <c:v>6.6359465556866466</c:v>
                </c:pt>
                <c:pt idx="2">
                  <c:v>6.752270376141742</c:v>
                </c:pt>
                <c:pt idx="3">
                  <c:v>6.9688503783419478</c:v>
                </c:pt>
                <c:pt idx="4">
                  <c:v>7.0817085861055746</c:v>
                </c:pt>
                <c:pt idx="5">
                  <c:v>7.1685798972640349</c:v>
                </c:pt>
                <c:pt idx="6">
                  <c:v>7.2591161280971006</c:v>
                </c:pt>
                <c:pt idx="7">
                  <c:v>7.2723983925700466</c:v>
                </c:pt>
                <c:pt idx="8">
                  <c:v>7.3251489579555749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F-4D2B-B3A5-947F15C8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82992"/>
        <c:axId val="841782160"/>
      </c:scatterChart>
      <c:valAx>
        <c:axId val="8417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1782160"/>
        <c:crosses val="autoZero"/>
        <c:crossBetween val="midCat"/>
      </c:valAx>
      <c:valAx>
        <c:axId val="8417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17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49923</xdr:colOff>
      <xdr:row>16</xdr:row>
      <xdr:rowOff>31530</xdr:rowOff>
    </xdr:from>
    <xdr:to>
      <xdr:col>1</xdr:col>
      <xdr:colOff>1571296</xdr:colOff>
      <xdr:row>25</xdr:row>
      <xdr:rowOff>10509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201C17-5E9D-07A3-4963-7E15167E3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7620</xdr:rowOff>
    </xdr:from>
    <xdr:to>
      <xdr:col>8</xdr:col>
      <xdr:colOff>701040</xdr:colOff>
      <xdr:row>26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EEE2F7-9897-6B96-4F8C-24455DEA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88C28-77A1-49E1-A760-BF1650208C51}">
  <dimension ref="A1:J29"/>
  <sheetViews>
    <sheetView tabSelected="1" topLeftCell="A6" zoomScaleNormal="100" workbookViewId="0">
      <selection activeCell="D16" sqref="D16"/>
    </sheetView>
  </sheetViews>
  <sheetFormatPr baseColWidth="10" defaultRowHeight="14.4" x14ac:dyDescent="0.3"/>
  <cols>
    <col min="1" max="1" width="32.77734375" customWidth="1"/>
    <col min="2" max="2" width="25.77734375" customWidth="1"/>
    <col min="3" max="3" width="23.77734375" customWidth="1"/>
    <col min="7" max="7" width="13.88671875" customWidth="1"/>
    <col min="8" max="8" width="14.33203125" customWidth="1"/>
  </cols>
  <sheetData>
    <row r="1" spans="1:10" ht="15" thickBot="1" x14ac:dyDescent="0.35">
      <c r="A1" s="1" t="s">
        <v>0</v>
      </c>
      <c r="B1" s="1" t="s">
        <v>15</v>
      </c>
      <c r="C1" s="1" t="s">
        <v>16</v>
      </c>
      <c r="E1" s="3" t="s">
        <v>5</v>
      </c>
      <c r="F1" s="3" t="s">
        <v>6</v>
      </c>
      <c r="G1" s="3" t="s">
        <v>9</v>
      </c>
      <c r="H1" s="3" t="s">
        <v>10</v>
      </c>
      <c r="I1" s="3" t="s">
        <v>12</v>
      </c>
      <c r="J1" s="3" t="s">
        <v>11</v>
      </c>
    </row>
    <row r="2" spans="1:10" ht="15" thickBot="1" x14ac:dyDescent="0.35">
      <c r="A2" s="2">
        <v>1</v>
      </c>
      <c r="B2" s="2">
        <v>23</v>
      </c>
      <c r="C2" s="2">
        <v>651</v>
      </c>
      <c r="E2">
        <f>LN(C2)</f>
        <v>6.4785096422085688</v>
      </c>
      <c r="F2">
        <f>LN(B2)</f>
        <v>3.1354942159291497</v>
      </c>
      <c r="G2">
        <f>E2-E$12</f>
        <v>-0.51510468161045786</v>
      </c>
      <c r="H2">
        <f>F2-F$12</f>
        <v>-0.53209331560338402</v>
      </c>
      <c r="I2">
        <f>G2*H2</f>
        <v>0.27408375792093398</v>
      </c>
      <c r="J2">
        <f>H2*H2</f>
        <v>0.28312329650980245</v>
      </c>
    </row>
    <row r="3" spans="1:10" ht="15" thickBot="1" x14ac:dyDescent="0.35">
      <c r="A3" s="2">
        <v>2</v>
      </c>
      <c r="B3" s="2">
        <v>26</v>
      </c>
      <c r="C3" s="2">
        <v>762</v>
      </c>
      <c r="E3">
        <f t="shared" ref="E3:E10" si="0">LN(C3)</f>
        <v>6.6359465556866466</v>
      </c>
      <c r="F3">
        <f t="shared" ref="F3:F10" si="1">LN(B3)</f>
        <v>3.2580965380214821</v>
      </c>
      <c r="G3">
        <f t="shared" ref="G3:G10" si="2">E3-E$12</f>
        <v>-0.3576677681323801</v>
      </c>
      <c r="H3">
        <f t="shared" ref="H3:H10" si="3">F3-F$12</f>
        <v>-0.40949099351105156</v>
      </c>
      <c r="I3">
        <f t="shared" ref="I3:I10" si="4">G3*H3</f>
        <v>0.14646172971940877</v>
      </c>
      <c r="J3">
        <f t="shared" ref="J3:J10" si="5">H3*H3</f>
        <v>0.16768287376666807</v>
      </c>
    </row>
    <row r="4" spans="1:10" ht="15" thickBot="1" x14ac:dyDescent="0.35">
      <c r="A4" s="2">
        <v>3</v>
      </c>
      <c r="B4" s="2">
        <v>30</v>
      </c>
      <c r="C4" s="2">
        <v>856</v>
      </c>
      <c r="E4">
        <f t="shared" si="0"/>
        <v>6.752270376141742</v>
      </c>
      <c r="F4">
        <f t="shared" si="1"/>
        <v>3.4011973816621555</v>
      </c>
      <c r="G4">
        <f t="shared" si="2"/>
        <v>-0.24134394767728473</v>
      </c>
      <c r="H4">
        <f t="shared" si="3"/>
        <v>-0.26639014987037823</v>
      </c>
      <c r="I4">
        <f t="shared" si="4"/>
        <v>6.4291650392060598E-2</v>
      </c>
      <c r="J4">
        <f t="shared" si="5"/>
        <v>7.0963711947962582E-2</v>
      </c>
    </row>
    <row r="5" spans="1:10" ht="15" thickBot="1" x14ac:dyDescent="0.35">
      <c r="A5" s="2">
        <v>4</v>
      </c>
      <c r="B5" s="2">
        <v>34</v>
      </c>
      <c r="C5" s="2">
        <v>1063</v>
      </c>
      <c r="E5">
        <f t="shared" si="0"/>
        <v>6.9688503783419478</v>
      </c>
      <c r="F5">
        <f t="shared" si="1"/>
        <v>3.5263605246161616</v>
      </c>
      <c r="G5">
        <f t="shared" si="2"/>
        <v>-2.4763945477078941E-2</v>
      </c>
      <c r="H5">
        <f t="shared" si="3"/>
        <v>-0.14122700691637213</v>
      </c>
      <c r="I5">
        <f t="shared" si="4"/>
        <v>3.4973378991680899E-3</v>
      </c>
      <c r="J5">
        <f t="shared" si="5"/>
        <v>1.9945067482557022E-2</v>
      </c>
    </row>
    <row r="6" spans="1:10" ht="15" thickBot="1" x14ac:dyDescent="0.35">
      <c r="A6" s="2">
        <v>5</v>
      </c>
      <c r="B6" s="2">
        <v>43</v>
      </c>
      <c r="C6" s="2">
        <v>1190</v>
      </c>
      <c r="E6">
        <f t="shared" si="0"/>
        <v>7.0817085861055746</v>
      </c>
      <c r="F6">
        <f t="shared" si="1"/>
        <v>3.7612001156935624</v>
      </c>
      <c r="G6">
        <f t="shared" si="2"/>
        <v>8.8094262286547931E-2</v>
      </c>
      <c r="H6">
        <f t="shared" si="3"/>
        <v>9.3612584161028689E-2</v>
      </c>
      <c r="I6">
        <f t="shared" si="4"/>
        <v>8.2467315424032041E-3</v>
      </c>
      <c r="J6">
        <f t="shared" si="5"/>
        <v>8.76331591330568E-3</v>
      </c>
    </row>
    <row r="7" spans="1:10" ht="15" thickBot="1" x14ac:dyDescent="0.35">
      <c r="A7" s="2">
        <v>6</v>
      </c>
      <c r="B7" s="2">
        <v>48</v>
      </c>
      <c r="C7" s="2">
        <v>1298</v>
      </c>
      <c r="E7">
        <f t="shared" si="0"/>
        <v>7.1685798972640349</v>
      </c>
      <c r="F7">
        <f t="shared" si="1"/>
        <v>3.8712010109078911</v>
      </c>
      <c r="G7">
        <f t="shared" si="2"/>
        <v>0.17496557344500818</v>
      </c>
      <c r="H7">
        <f t="shared" si="3"/>
        <v>0.20361347937535745</v>
      </c>
      <c r="I7">
        <f t="shared" si="4"/>
        <v>3.5625349180042766E-2</v>
      </c>
      <c r="J7">
        <f t="shared" si="5"/>
        <v>4.1458448983339113E-2</v>
      </c>
    </row>
    <row r="8" spans="1:10" ht="15" thickBot="1" x14ac:dyDescent="0.35">
      <c r="A8" s="2">
        <v>7</v>
      </c>
      <c r="B8" s="2">
        <v>52</v>
      </c>
      <c r="C8" s="2">
        <v>1421</v>
      </c>
      <c r="E8">
        <f t="shared" si="0"/>
        <v>7.2591161280971006</v>
      </c>
      <c r="F8">
        <f t="shared" si="1"/>
        <v>3.9512437185814275</v>
      </c>
      <c r="G8">
        <f t="shared" si="2"/>
        <v>0.26550180427807391</v>
      </c>
      <c r="H8">
        <f t="shared" si="3"/>
        <v>0.28365618704889384</v>
      </c>
      <c r="I8">
        <f t="shared" si="4"/>
        <v>7.5311229456120135E-2</v>
      </c>
      <c r="J8">
        <f t="shared" si="5"/>
        <v>8.0460832451117043E-2</v>
      </c>
    </row>
    <row r="9" spans="1:10" ht="15" thickBot="1" x14ac:dyDescent="0.35">
      <c r="A9" s="2">
        <v>8</v>
      </c>
      <c r="B9" s="2">
        <v>57</v>
      </c>
      <c r="C9" s="2">
        <v>1440</v>
      </c>
      <c r="E9">
        <f t="shared" si="0"/>
        <v>7.2723983925700466</v>
      </c>
      <c r="F9">
        <f t="shared" si="1"/>
        <v>4.0430512678345503</v>
      </c>
      <c r="G9">
        <f t="shared" si="2"/>
        <v>0.27878406875101991</v>
      </c>
      <c r="H9">
        <f t="shared" si="3"/>
        <v>0.37546373630201657</v>
      </c>
      <c r="I9">
        <f t="shared" si="4"/>
        <v>0.1046733080747362</v>
      </c>
      <c r="J9">
        <f t="shared" si="5"/>
        <v>0.14097301727787023</v>
      </c>
    </row>
    <row r="10" spans="1:10" ht="15" thickBot="1" x14ac:dyDescent="0.35">
      <c r="A10" s="2">
        <v>9</v>
      </c>
      <c r="B10" s="2">
        <v>58</v>
      </c>
      <c r="C10" s="2">
        <v>1518</v>
      </c>
      <c r="E10">
        <f t="shared" si="0"/>
        <v>7.3251489579555749</v>
      </c>
      <c r="F10">
        <f t="shared" si="1"/>
        <v>4.0604430105464191</v>
      </c>
      <c r="G10">
        <f t="shared" si="2"/>
        <v>0.33153463413654816</v>
      </c>
      <c r="H10">
        <f t="shared" si="3"/>
        <v>0.3928554790138854</v>
      </c>
      <c r="I10">
        <f t="shared" si="4"/>
        <v>0.13024519750340688</v>
      </c>
      <c r="J10">
        <f t="shared" si="5"/>
        <v>0.15433542739122935</v>
      </c>
    </row>
    <row r="11" spans="1:10" x14ac:dyDescent="0.3">
      <c r="D11" s="4" t="s">
        <v>7</v>
      </c>
      <c r="E11" s="4">
        <f>SUM(E2:E10)</f>
        <v>62.942528914371238</v>
      </c>
      <c r="F11" s="4">
        <f>SUM(F2:F10)</f>
        <v>33.008287783792802</v>
      </c>
      <c r="G11" s="4">
        <f t="shared" ref="G11:H11" si="6">SUM(G2:G10)</f>
        <v>-3.5527136788005009E-15</v>
      </c>
      <c r="H11" s="4">
        <f t="shared" si="6"/>
        <v>-3.9968028886505635E-15</v>
      </c>
      <c r="I11" s="4">
        <f t="shared" ref="I11" si="7">SUM(I2:I10)</f>
        <v>0.84243629168828049</v>
      </c>
      <c r="J11" s="4">
        <f t="shared" ref="J11" si="8">SUM(J2:J10)</f>
        <v>0.96770599172385152</v>
      </c>
    </row>
    <row r="12" spans="1:10" x14ac:dyDescent="0.3">
      <c r="A12" s="4" t="s">
        <v>1</v>
      </c>
      <c r="B12" s="5">
        <f>_xlfn.COVARIANCE.P(B2:B10,C2:C10)</f>
        <v>3741.2839506172841</v>
      </c>
      <c r="D12" s="4" t="s">
        <v>8</v>
      </c>
      <c r="E12" s="4">
        <f>E11/9</f>
        <v>6.9936143238190267</v>
      </c>
      <c r="F12" s="4">
        <f>F11/9</f>
        <v>3.6675875315325337</v>
      </c>
      <c r="G12" s="4"/>
      <c r="H12" s="4"/>
      <c r="I12" s="4"/>
      <c r="J12" s="4"/>
    </row>
    <row r="13" spans="1:10" x14ac:dyDescent="0.3">
      <c r="A13" s="4" t="s">
        <v>2</v>
      </c>
      <c r="B13" s="5">
        <f>_xlfn.STDEV.P(B2:B10,C2:C10)</f>
        <v>585.70997331401668</v>
      </c>
    </row>
    <row r="14" spans="1:10" x14ac:dyDescent="0.3">
      <c r="A14" s="4" t="s">
        <v>3</v>
      </c>
      <c r="B14" s="5">
        <f>_xlfn.STDEV.P(C2:C10)</f>
        <v>299.53400021358277</v>
      </c>
      <c r="D14" s="4" t="s">
        <v>13</v>
      </c>
      <c r="E14">
        <f>I11/J11</f>
        <v>0.87054983527339935</v>
      </c>
    </row>
    <row r="15" spans="1:10" x14ac:dyDescent="0.3">
      <c r="A15" s="4" t="s">
        <v>4</v>
      </c>
      <c r="B15" s="5">
        <f>CORREL(B2:B10,C2:C10)</f>
        <v>0.98828790532704014</v>
      </c>
      <c r="D15" s="4" t="s">
        <v>14</v>
      </c>
      <c r="E15">
        <f>E12-E14*(F12)</f>
        <v>3.8007966023926061</v>
      </c>
    </row>
    <row r="16" spans="1:10" x14ac:dyDescent="0.3">
      <c r="A16" s="4" t="s">
        <v>22</v>
      </c>
      <c r="B16">
        <f>RSQ(C2:C10,B2:B10)</f>
        <v>0.97671298381570848</v>
      </c>
    </row>
    <row r="26" spans="1:3" x14ac:dyDescent="0.3">
      <c r="B26" t="s">
        <v>19</v>
      </c>
      <c r="C26" t="s">
        <v>22</v>
      </c>
    </row>
    <row r="27" spans="1:3" x14ac:dyDescent="0.3">
      <c r="A27" t="s">
        <v>17</v>
      </c>
      <c r="B27" t="s">
        <v>21</v>
      </c>
      <c r="C27">
        <v>0.97670000000000001</v>
      </c>
    </row>
    <row r="28" spans="1:3" x14ac:dyDescent="0.3">
      <c r="A28" t="s">
        <v>18</v>
      </c>
      <c r="B28" t="s">
        <v>20</v>
      </c>
      <c r="C28">
        <v>0.97671300000000005</v>
      </c>
    </row>
    <row r="29" spans="1:3" x14ac:dyDescent="0.3">
      <c r="A29" t="s">
        <v>23</v>
      </c>
      <c r="B29" t="s">
        <v>24</v>
      </c>
      <c r="C29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Cesar Sandoval Padilla</dc:creator>
  <cp:lastModifiedBy>Fernando Cesar Sandoval Padilla</cp:lastModifiedBy>
  <dcterms:created xsi:type="dcterms:W3CDTF">2022-09-14T02:31:12Z</dcterms:created>
  <dcterms:modified xsi:type="dcterms:W3CDTF">2022-09-14T03:45:46Z</dcterms:modified>
</cp:coreProperties>
</file>